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INFORMACION ENERO 2018\ESTADO FINANCIERO DICIEMBRE 2017 PENDIENTE\"/>
    </mc:Choice>
  </mc:AlternateContent>
  <bookViews>
    <workbookView xWindow="240" yWindow="120" windowWidth="20115" windowHeight="6990" activeTab="2"/>
  </bookViews>
  <sheets>
    <sheet name="PUNTOS DE ACUERDO" sheetId="63" r:id="rId1"/>
    <sheet name="OBSERV" sheetId="64" r:id="rId2"/>
    <sheet name="EDO-INGRE-EGRE" sheetId="33" r:id="rId3"/>
  </sheets>
  <calcPr calcId="152511"/>
  <fileRecoveryPr repairLoad="1"/>
</workbook>
</file>

<file path=xl/calcChain.xml><?xml version="1.0" encoding="utf-8"?>
<calcChain xmlns="http://schemas.openxmlformats.org/spreadsheetml/2006/main">
  <c r="C34" i="33" l="1"/>
  <c r="C57" i="33" l="1"/>
  <c r="C45" i="33"/>
  <c r="C41" i="33"/>
  <c r="C39" i="33" s="1"/>
  <c r="C32" i="33"/>
  <c r="C16" i="33"/>
  <c r="C18" i="33"/>
  <c r="C26" i="33"/>
  <c r="C28" i="33"/>
  <c r="G61" i="33"/>
  <c r="G57" i="33"/>
  <c r="G50" i="33"/>
  <c r="G13" i="33"/>
  <c r="G5" i="33"/>
  <c r="C15" i="33" l="1"/>
  <c r="C65" i="33"/>
  <c r="C6" i="33" l="1"/>
  <c r="C53" i="33" l="1"/>
  <c r="C68" i="33" s="1"/>
  <c r="G64" i="33"/>
  <c r="G29" i="33"/>
  <c r="G68" i="33" l="1"/>
</calcChain>
</file>

<file path=xl/sharedStrings.xml><?xml version="1.0" encoding="utf-8"?>
<sst xmlns="http://schemas.openxmlformats.org/spreadsheetml/2006/main" count="351" uniqueCount="267">
  <si>
    <t>MUNICIPIO DE SAN JUANITO DE ESCOBEDO JALISCO</t>
  </si>
  <si>
    <t>CONCEPTO DEL GASTO</t>
  </si>
  <si>
    <t>CTA</t>
  </si>
  <si>
    <t>TRANSF</t>
  </si>
  <si>
    <t>CAJA</t>
  </si>
  <si>
    <t>IMPORTE</t>
  </si>
  <si>
    <t>SERVICIOS PERSONALES</t>
  </si>
  <si>
    <t>DIETAS</t>
  </si>
  <si>
    <t>SUELDOS BASE AL PERSONAL PERMANENTE</t>
  </si>
  <si>
    <t>PUESTOS PERMANENTES Y EVENTUALES</t>
  </si>
  <si>
    <t>HORAS EXTRAORDINARIAS</t>
  </si>
  <si>
    <t>DESIGNACION DE NUMERO OFICIAL</t>
  </si>
  <si>
    <t>INHUMACIONES Y REINHUMACIONES</t>
  </si>
  <si>
    <t>MATERIAL DE LIMPIEZA</t>
  </si>
  <si>
    <t>PRODUCTOS ALIMENTICIOS PARA PERSONAS</t>
  </si>
  <si>
    <t>REVISION Y AUTORIZACION DE AVALUOS</t>
  </si>
  <si>
    <t>OTROS PRODUCTOS NO ESPECIFICADOS</t>
  </si>
  <si>
    <t>MULTAS</t>
  </si>
  <si>
    <t>PARTICIPACIONES</t>
  </si>
  <si>
    <t>SERVICIOS GENERALES</t>
  </si>
  <si>
    <t>PARTICIPACIONES FEDERALES</t>
  </si>
  <si>
    <t>ENERGIA ELECTRICA</t>
  </si>
  <si>
    <t>PARTICIPACIONES ESTATALES</t>
  </si>
  <si>
    <t>AGUA</t>
  </si>
  <si>
    <t>TELEFONIA TRADICIONAL</t>
  </si>
  <si>
    <t>ARRENDAMIENTO DE TERRENOS</t>
  </si>
  <si>
    <t>VIATICOS EN EL PAIS</t>
  </si>
  <si>
    <t>GASTOS DE ORDEN SOCIAL Y CULTURAL</t>
  </si>
  <si>
    <t>JUBILACIONES</t>
  </si>
  <si>
    <t>INVERSION PUBLICA</t>
  </si>
  <si>
    <t>EDIFICACION NO HABITACIONAL</t>
  </si>
  <si>
    <t>DEUDA PUBLICA</t>
  </si>
  <si>
    <t>O/P</t>
  </si>
  <si>
    <t>Che</t>
  </si>
  <si>
    <t>PROVEEDOR Y/OEMPLEADO</t>
  </si>
  <si>
    <t>OBSERVACION Y/O COMPLEMENTO</t>
  </si>
  <si>
    <t>GASTO CORRIENTE CTA 5019</t>
  </si>
  <si>
    <t>LUIS GUSTAVO ZUÑIGA GARCIA</t>
  </si>
  <si>
    <t>OPERADORA OMX SA DE CV</t>
  </si>
  <si>
    <t>SIN CONCEPTO</t>
  </si>
  <si>
    <t>JORGE GUTIERREZ CUELLAR</t>
  </si>
  <si>
    <t>ATENTAMENTE</t>
  </si>
  <si>
    <t>C.P. SALVADOR RAMOS VEGA</t>
  </si>
  <si>
    <t xml:space="preserve">       ENC. DE LA HACIENDA PUBLICA MPAL.</t>
  </si>
  <si>
    <t>OBSERVACIONES DEL MES DE MARZO  DE 2014</t>
  </si>
  <si>
    <t>GASTO CORRIENTE</t>
  </si>
  <si>
    <t>MATERIALES DIVERSOS PARA REHABIL. RASTRO MUNICIPAL</t>
  </si>
  <si>
    <t>OFICIALES Y PEONES</t>
  </si>
  <si>
    <t>L RAYA DEL 3 AL 8 MZO -2014 REHABIL. RASTRO MUNICIPAL</t>
  </si>
  <si>
    <t>L RAYA DEL 10 AL 15 MZO -2014 REHABIL. RASTRO MUNICIPAL</t>
  </si>
  <si>
    <t>L RAYA DEL 17 AL 21 MZO-2014 REHABIL. RASTRO MUNICIPAL</t>
  </si>
  <si>
    <t>JOSE DE JESUS RAMIREZ MORENO</t>
  </si>
  <si>
    <t>4000 TABIQUES PARA REHABILIT. RASTRO MUNICIPAL</t>
  </si>
  <si>
    <t>L RAYA DEL 24 AL 29 MZO -2014 REHABIL. RASTRO MUNICIPAL</t>
  </si>
  <si>
    <t>SARA GARCIA LUPERCIO</t>
  </si>
  <si>
    <t>REFACCIONES PARA RAM 2500</t>
  </si>
  <si>
    <t>PEDRO CORONA ACEVES</t>
  </si>
  <si>
    <t>VIATICOS EN DIFERENTES COMISIONES</t>
  </si>
  <si>
    <t>JOSE DE JESUS PONCE MORENO</t>
  </si>
  <si>
    <t>TUBO PVC, TAPAS CODOS ETC P/CALLE DE LA ESTANCITA</t>
  </si>
  <si>
    <t>COMPUTADORA LENOVO IDE</t>
  </si>
  <si>
    <t>MULTIFUNCIONAL EPSON L210</t>
  </si>
  <si>
    <t>FORTALECIMIENTO 2014</t>
  </si>
  <si>
    <t>FORLIGHTING DE MEXICO SA DE CV</t>
  </si>
  <si>
    <t>MATERIAL ELECTRICO P/ALUMBRADO PUBLICO</t>
  </si>
  <si>
    <t>LIVIER YOLANDA DELGADO AGUILAR</t>
  </si>
  <si>
    <t>COMPUTADORA PARA PATRULLA DAKOTA S 04</t>
  </si>
  <si>
    <t>UNIVERSAL EN COMUNICACIÓN SA DE CV</t>
  </si>
  <si>
    <t>RADIO MOTOROLA EP450 146-174 MHZ 5W 16 CH</t>
  </si>
  <si>
    <t>BATERIAS Y CARGADORES</t>
  </si>
  <si>
    <t>INFRA 2014</t>
  </si>
  <si>
    <t>GERARDO PEREZ MARTIN</t>
  </si>
  <si>
    <t>ANTICIPO</t>
  </si>
  <si>
    <t>40 V DE ARENA P/EMPEDRADO ECOLOGICO COL. VISTA H</t>
  </si>
  <si>
    <t>25 V DE PIEDRA P EMPEDRADO ECOLOGICO COL. VISTA H</t>
  </si>
  <si>
    <t>INFRA 2013</t>
  </si>
  <si>
    <t>RAMON SILVA PEREZ</t>
  </si>
  <si>
    <t>M OBRA Y SERVICIO DE GRUA, RETIRAR E INSTALAR,BOMBA SUMERGIBLE DAÑADA, REPARACION BOMBA, SUMINISTRO DE TAZONES POZO TRAPICHE</t>
  </si>
  <si>
    <t>REPARACION TRANSFORMADOR ELECTRICO TRIFASICO DE 30 KVA DE PROVIDENCIA</t>
  </si>
  <si>
    <t>D E R E C H O S</t>
  </si>
  <si>
    <t>ESTADO DE INGRESOS Y EGRESOS</t>
  </si>
  <si>
    <t>I N G R E S O S</t>
  </si>
  <si>
    <t>E  G  R  E  S  O  S</t>
  </si>
  <si>
    <t>PREDIOS URBANOS</t>
  </si>
  <si>
    <t>SERVICIO DOMESTICO</t>
  </si>
  <si>
    <t>AUTORIZACION DE MATANZA</t>
  </si>
  <si>
    <t>FORMAS Y EDICIONES IMPRESAS</t>
  </si>
  <si>
    <t>INDEMNIZACIONES</t>
  </si>
  <si>
    <t>MATERIAL IMPRESO E INFORMACION DIGITAL</t>
  </si>
  <si>
    <t>MATERIALES Y SUMINISTROS</t>
  </si>
  <si>
    <t>SUELDO BASE AL PERSONAL EVENTUAL</t>
  </si>
  <si>
    <t>MATERIALES, UTILES Y EQUIPOS MENORES DE OFICINA</t>
  </si>
  <si>
    <t>PRODUCTOS MINERALES NO METALICOS</t>
  </si>
  <si>
    <t>MATERIAL ELECTRICO Y ELECTRONICO</t>
  </si>
  <si>
    <t>MEDICINAS Y PRODUCTOS FARMACEUTICOS</t>
  </si>
  <si>
    <t>COMBUSTIBLES LUBRICANTES Y ADITIVOS</t>
  </si>
  <si>
    <t>PRENDAS DE SEGURIDAD Y PROTECCION PERSONAL</t>
  </si>
  <si>
    <t>ARRENDAMIENTO DE EDIFICIOS</t>
  </si>
  <si>
    <t>SERVICIOS FINANCIEROS Y BANCARIOS</t>
  </si>
  <si>
    <t>REPARAC. Y MANTENIMIENTO DE EQUIPO DE TRANSPORTE</t>
  </si>
  <si>
    <t>AYUDAS SOCIALES A INSTITUCIONES SIN FINES DE LUCRO</t>
  </si>
  <si>
    <t>TOTAL DE INGRESOS</t>
  </si>
  <si>
    <t>SEGUROS DE BIENES PATRIMONIALES</t>
  </si>
  <si>
    <t>FLETES Y MANIOBRAS</t>
  </si>
  <si>
    <t>I M P U E S T O S</t>
  </si>
  <si>
    <t>LOTES USO PERPETUIDAD Y TEMPORAL</t>
  </si>
  <si>
    <t>ARTICULOS DEPORTIVOS</t>
  </si>
  <si>
    <t>ARRENDAMIENTO DE MOBILIARIO Y EQUIPO DE ADMINISTRACION</t>
  </si>
  <si>
    <t>AYUDAS SOCIALES A PERSONAS</t>
  </si>
  <si>
    <t>AYUDAS SOCIALES A INSTITUCIONES DE ENSEÑANZA</t>
  </si>
  <si>
    <t>CERTIFICACIONES CATASTRALES</t>
  </si>
  <si>
    <t>IMPUESTOS Y DERECHOS</t>
  </si>
  <si>
    <t>ESTIMULOS</t>
  </si>
  <si>
    <t>TRANSMISIONES PATRIMONIALES</t>
  </si>
  <si>
    <t>P R O D U C T O S</t>
  </si>
  <si>
    <t>A P O R T A C I O N  E S</t>
  </si>
  <si>
    <t>TOTAL DE EGRESOS</t>
  </si>
  <si>
    <t>20 % PARA EL SANEAMIENTO DE LAS AGUAS RESIDUALES</t>
  </si>
  <si>
    <t>3% PARA LA INFRAESTRUCTURA. BASICA EXISTENTE</t>
  </si>
  <si>
    <t>APORTACION DEL FONDO DE FORTALECIMIENTO M</t>
  </si>
  <si>
    <t>OTROS MATERIALES Y ARTICULOS PARA LA CONSTRUCCION</t>
  </si>
  <si>
    <t>G A S</t>
  </si>
  <si>
    <t>ARRENDAMIENTO DE MAQUINARIA</t>
  </si>
  <si>
    <t>SERVICIOS DE APOYO ADMINISTRATIVO</t>
  </si>
  <si>
    <t>DIVISION DE TERRENOS Y CONST. DE OBRAS DE URBANIZACION</t>
  </si>
  <si>
    <t>TRANSFERENCIASSUBSIDIOS Y OTRAS AYUDAS</t>
  </si>
  <si>
    <t>LICENCIAS PERMISOS DISTINTOS ALOS ANTERIORES</t>
  </si>
  <si>
    <t>CAMARAS FOTOGRAFICAS Y DE VIDEO</t>
  </si>
  <si>
    <t>INTERESES DE LA DEUDA INTERNA CON INSTITUC. DE CREDITO</t>
  </si>
  <si>
    <t>AMORTIZACION DE LA DEUDA INTERNA CON INST. DE CREDITO</t>
  </si>
  <si>
    <t>APTOVECHAMIENTOS</t>
  </si>
  <si>
    <t>EXPEDICION DE CERTIF. CERTIFICAC CONSTANC.  COPIAS</t>
  </si>
  <si>
    <t>TFCIA</t>
  </si>
  <si>
    <t>C O N V E N I O S</t>
  </si>
  <si>
    <t>INTALACION, REPARAC. Y MANT. DE DE MAQUINARIA I OTROS EQ</t>
  </si>
  <si>
    <t>SERVICIOS LEGALES DE CONTABILIDAD, AUDITORIA Y RELAC.</t>
  </si>
  <si>
    <t>CTA 5754 FORTALECIMIENTO</t>
  </si>
  <si>
    <t>ESTATALES, FONDEREG</t>
  </si>
  <si>
    <t>EQUIPOS Y APARATOS AUDIOVISUALES</t>
  </si>
  <si>
    <t>RECARGOS FALTA DE PAGO</t>
  </si>
  <si>
    <t>FORTALECE 2017</t>
  </si>
  <si>
    <t>JOSE DE JESUS RUIZ VALADEZ</t>
  </si>
  <si>
    <t>EN EL PAGO DE FINIQUITOS ANEXAR COPIA DEL NOMBRAMIENTO DEL EMPLEADO</t>
  </si>
  <si>
    <t>VERIFICAR QUE LAS NOMINAS ESTEN FIRMADAS POR LOS EMPLEADOS</t>
  </si>
  <si>
    <t>DIFUSION POR RADIO, TELEVISION Y OTROS MEDIOS DE M</t>
  </si>
  <si>
    <t>TRANSFERENCIAS A FIDEICOMISOS DEL PODER EJECITIVO</t>
  </si>
  <si>
    <t>PRIMAS DE VACACIONES, DOMINICALES Y GRATIFICACION</t>
  </si>
  <si>
    <t>DEL 1 AL 31 DE DICIEMBRE DE 2017</t>
  </si>
  <si>
    <t>PELEAS DE GALLOS, PALENQUESCARRERAS ATC</t>
  </si>
  <si>
    <t>ESTATALES APOYO A MIGRANTES</t>
  </si>
  <si>
    <t>ESTATALES (EMPEDRADO ELAZAFRAN)</t>
  </si>
  <si>
    <t>ANTICIPO DE PARTICIPACIONES</t>
  </si>
  <si>
    <t>F I N A N C I A M I E N T O</t>
  </si>
  <si>
    <t>FORTALECE CONVENIO D</t>
  </si>
  <si>
    <t>OBSERVACIONES DEL MES DE DIIEMBRE DE 2017</t>
  </si>
  <si>
    <t>ELIZABERH GARCIA OPRENDAIN</t>
  </si>
  <si>
    <t>SUELDO 2DA 15NA NOV</t>
  </si>
  <si>
    <t>CAMBIAR NOMBRE DE LA TESORERA EN O-P</t>
  </si>
  <si>
    <t>VERONICA SANDOVAL GONZALEZ</t>
  </si>
  <si>
    <t>FLOR RAMONA NUÑEZ GARCIA</t>
  </si>
  <si>
    <t>EDGAR ORLANDO RUIZ SANCHEZ</t>
  </si>
  <si>
    <t>ALFREDO FLORES LIERA</t>
  </si>
  <si>
    <t>AGAPITO FLORES NUÑEZ</t>
  </si>
  <si>
    <t>JUAN CARLOS MERCADO DAVALOS</t>
  </si>
  <si>
    <t>J SANTOS GUTIERREZ SAAVEDRA</t>
  </si>
  <si>
    <t>MARIA ABIGAIL ORENDAIN ZALDATE</t>
  </si>
  <si>
    <t>ANTONIO VARGAS GARCIA</t>
  </si>
  <si>
    <t>2 HRS DE MUSICA DESFILE DEL 20 DE NOVIEMBRE</t>
  </si>
  <si>
    <t>CONTRATO-MEMORIA FOTOGRAFICA DEL EVENTO</t>
  </si>
  <si>
    <t>PERLA ELIZABERTH  GONZALEZ GOMEZ</t>
  </si>
  <si>
    <t>RENTA DE RETRO PARA TRABAJOS EN LA CLINICA DE SANTIAGUITO</t>
  </si>
  <si>
    <t>CONTRATO, BITACORA DE TRABAJO Y MEMORIA FOTOGRAFICA</t>
  </si>
  <si>
    <t>QUALITAS CIA DE SEGUROS SAB DE CV</t>
  </si>
  <si>
    <t>POLIZA DE SEGURO DE VEHICULOS</t>
  </si>
  <si>
    <t>AC DE AYUNTAMIENTO COPIA DE LAS POLIZAS Y RELACION DE VEHICULOS</t>
  </si>
  <si>
    <t>RENTA DE PAILODER PARA LIMPIEZA DEL BASURERO MPAL</t>
  </si>
  <si>
    <t>CONTRATO BITACORA DE TRABAJO DEL PAYLODER Y MEMORIA FOTOGRAFICA</t>
  </si>
  <si>
    <t>PROSER EMPRESARIAL SA DE CV</t>
  </si>
  <si>
    <t>MULTIFUNCIONAL LASER LEXMARK PARA REGISTRO CIVIL</t>
  </si>
  <si>
    <t>ALTA EN PATRIMONIO, RESGUARDO Y MEMORIA FOTOGRAFICA</t>
  </si>
  <si>
    <t>FILEMON PEREZ PADILLA</t>
  </si>
  <si>
    <t>RENTA Y FLETE DE MAQUINARIA</t>
  </si>
  <si>
    <t>3 V DE TEPETATE PARA BACHEO Y FUGAS DE AGUA POTABLE EN LA CABEECERA, RENTA DE MAQUINARIA, FLETE Y PIPAS DE AGUA</t>
  </si>
  <si>
    <t>CONTRATO MEMORIA FOTOGRAFICA</t>
  </si>
  <si>
    <t>JORGE ANADO SANCHEZ</t>
  </si>
  <si>
    <t>REPARACION DE EQUIPO DE COMPUTO, TONER Y RENTA DE COPIADORAS</t>
  </si>
  <si>
    <t>ACUERDO DE AYUNTAMIENTO, BITACORA DE MANTENIMIENTO DE EQUIPO DE COPIADO</t>
  </si>
  <si>
    <t xml:space="preserve">JOSE ANTONIO SANCHEZ GONZALEZ </t>
  </si>
  <si>
    <t>VIATICOS A LA CD DE MEXICO</t>
  </si>
  <si>
    <t>REPORTE DE TRABAJOS REALIZADOS-U OFICIO DE COMISION</t>
  </si>
  <si>
    <t>RENTA DE RETROEXCAVADORA, PARA LIMPIEZA DE CANAL DE DESAGUE DE AGUAS PLUVIALES EN LA DELEGACION DEL AZAFRAN</t>
  </si>
  <si>
    <t>COPIA DEL ACTA 56</t>
  </si>
  <si>
    <t>AOYO SEGÚN ACTA DE 56 DEL 28 DE JUNIO</t>
  </si>
  <si>
    <t>MELISSA ISABEL MOLINA SANDOVAL</t>
  </si>
  <si>
    <t>LIQUIDACION SEGÚN CONVENIO FINIQUITO</t>
  </si>
  <si>
    <t>AC. DE AYUNTAMIENTO, COPIA DE NOMBRAMIENTO  Y CALCULO DEL FINIQUITO</t>
  </si>
  <si>
    <t>QUALITAS COMPAÑÍA DE SEGUROS</t>
  </si>
  <si>
    <t>POLIZAS DE SEGUROS DE VEHICULOS ASIGNADOS A SEGURIDAD PUBLICA</t>
  </si>
  <si>
    <t>AC. DE AYUTAMIENTO, COPIAS DE POLIZAS Y RELACION DE VEHICULOS</t>
  </si>
  <si>
    <t>JABAL JAFET CARDONA GONZALEZ</t>
  </si>
  <si>
    <t>FALTAN LOS COMPROBANTES</t>
  </si>
  <si>
    <t>CTA 5114 TALLERES ARTISTICOS</t>
  </si>
  <si>
    <t>YOLANDA CELAYA PEREZ</t>
  </si>
  <si>
    <t>PAGO POR IMPARTIR CLASES DE PINTURA DE SEPTIEMBREA DICIEMBRE ( ENSAN PEDRO )</t>
  </si>
  <si>
    <t>PAGO POR IMPARTIR CLASES DE PINTURA DE SEPTIEMBREA DICIEMBRE ( EN SANTIAGUITO)</t>
  </si>
  <si>
    <t>CRISTIAN GREGORIO GARCIA TORRES</t>
  </si>
  <si>
    <t>PAGO POR IMPARTIR TALLER DE MUSICA DE SEPTIEMBRE A DICIEMBRE</t>
  </si>
  <si>
    <t>PAGO POR IMPARTIR TALLER DE NORTEÑO BANDA A JUBILADOS  DE SEPTIEMBRE A DICIEMBRE</t>
  </si>
  <si>
    <t>KAREN DE JESUS RAMIREZ ARCINIEGA</t>
  </si>
  <si>
    <t>PAGO POR IMPARTIR TALLER DE DANZAS POLINESIAS DE SEPTIEMBRE A DICIEMBRE</t>
  </si>
  <si>
    <t>CONVENIO, REPORTE DE TRABAJOS Y LISTA DE ASITENCIA DE LOS ALUMNOS</t>
  </si>
  <si>
    <t>MIGUEL CORONA SANCHEZ</t>
  </si>
  <si>
    <t>PAGOPOR IMPARTIR TALLER DE MUSICA DE MARIACHI EN SANTIAGUITO DE SEPTIEMBRE A DICIEMBRE</t>
  </si>
  <si>
    <t xml:space="preserve">PAGO POR IMPARTIR TALLER DE PINTURA DE SEPTIEMBRE A DICIEMBRE </t>
  </si>
  <si>
    <t>GUSTAVO CORONA ROMAN</t>
  </si>
  <si>
    <t>PAGO POR IMPARTIR TALLER DE BALLET FOLKLORICO DE SEPT. A DICIEMBRE</t>
  </si>
  <si>
    <t>ELVIRA PEREZ HERNANDEZ</t>
  </si>
  <si>
    <t>PAGO POR IMPARTIR TALLER DE BALLET FOLKLORICO EN ESTANCIA DE AYLLONES DE SEP. A DICIEMBRE</t>
  </si>
  <si>
    <t>PUNTOS DE ACUERDO DEL MES DE DICIEMBRE DE 2017</t>
  </si>
  <si>
    <t>CTA 9621 EMPEDRADO EL AZAFRAN</t>
  </si>
  <si>
    <t>2.- APROBACION DEL PÁGO AL PROVEEDOR JORGE AMADO SANCHEZ, POR SERVICIOS DE MANTENIMIENTO DE EQUIPO DE COMPUTO Y RENTA DE COPIADORAS POR UN MONTO DE $ 35,698.00</t>
  </si>
  <si>
    <t xml:space="preserve">4.- APROBACION DEL PAGO AL PROVEEDOR QUALITAS COMPAÑÍA DE SEGUROS, POR POLIZAS SEGUROS DE </t>
  </si>
  <si>
    <t>1.- APROBACION DEL PAGO DE POLIZA DE SEGUROS,  DE VEHICULOS MUNICIPALES A LA LA EMPRESA QUALITAS COMPAÑÍA DE SEGUROS  POR UN IMPORTE DE $ 61,754.17</t>
  </si>
  <si>
    <t>DESCUENTOS PARTICIPACIONES</t>
  </si>
  <si>
    <t>SECRETARIA DE PLANEACION ADMINISTRACION Y FINANZAS</t>
  </si>
  <si>
    <t>RETENCION POR CONVENIO DE COLABORACION, PARA LA CONTINGENCIA DE LA ECONOMIA FAMILIAR 2017</t>
  </si>
  <si>
    <t>AC. DE AYUNTAMIENTO, CONVENIO, RELACION DE PERSONAS BENEFICIADAS, FIRMA DE RECIBIDO Y MEMORIA FOTOGRAFICA DE LA ENTREGA DE LOS CALENTADORES SOLARES</t>
  </si>
  <si>
    <t>EFECTIVO</t>
  </si>
  <si>
    <t>MATERIALES, UTILES Y EQUIPOS MENORES DE LA TECNOLOGIA</t>
  </si>
  <si>
    <t>MATERIALES PARA EL REGISTRO E IDENTIFICACION DE BIENES</t>
  </si>
  <si>
    <t>REFACC. Y ACCS. MENORES DE EQUIPO DE TRANSPORTE</t>
  </si>
  <si>
    <t>REFACC. Y ACCS. MENORES PARA MAQUINARIA Y OTROS EQ.</t>
  </si>
  <si>
    <t>INSTALACION, REPARACION Y MANT. DE EQUIPO DE COMPUTO</t>
  </si>
  <si>
    <t>TRANSFERENCIAS AL D I F</t>
  </si>
  <si>
    <t>BIENES MUEBLES E INMUEBLES</t>
  </si>
  <si>
    <t>EQUIPO DE COMPUTO Y TECNOLOG. DE LA INFORMACIÓN</t>
  </si>
  <si>
    <t>OTROS APROVECHAMIENTOS</t>
  </si>
  <si>
    <t>HILDA SALVADORA LOPEZ PEÑA</t>
  </si>
  <si>
    <t>REBTA DE VESTUARIO PARA EVENTO DEL BAILE DEL REBOZO</t>
  </si>
  <si>
    <t>MEMORIA FOTOGRAFICA DEL EVENTO</t>
  </si>
  <si>
    <t>RITA GARCIA RUIZ</t>
  </si>
  <si>
    <t>ELABORACION DE ALIMENTOS AOFRECIDOS EN EVENTO DIA DEL GRITO</t>
  </si>
  <si>
    <t>VARIAS</t>
  </si>
  <si>
    <t>JUVENAL RUIZ AVILA</t>
  </si>
  <si>
    <t>RENTA DE CASA PARA RESGUARDO DE MATERIAL Y HERRAMIENTAS</t>
  </si>
  <si>
    <t>ERNESTO CARRILLO MONTES</t>
  </si>
  <si>
    <t>APOYO A COMITÉ ORGANIADOR  DE MOJIGANGA</t>
  </si>
  <si>
    <t>SOLICITUD DE APOYO Y MEMORIA FOTOGRAFICA DEL EVENTO</t>
  </si>
  <si>
    <t>JUAN MANUEL MONTES CAMARENA</t>
  </si>
  <si>
    <t>RENTA DE TERRENO DONDE SE DEPOSITA LA BASURA</t>
  </si>
  <si>
    <t>AC. DE AYUNTAMIENTO, CONTRATO Y MEMORIA FOTOGRAFICA DEL VERTEDERO</t>
  </si>
  <si>
    <t>AC. DE AYUNTAMIENTO, CONTRATO, MEMORIA FOTOGRAFICA DE LA CASA Y HERRAMIENTA</t>
  </si>
  <si>
    <t>ABC AEROLINEAS SA DE CV</t>
  </si>
  <si>
    <t>VIATICOS DEL PRESIDENTE A LA CD DE MEXICO</t>
  </si>
  <si>
    <t>OFICIO DE COMISION, REPORTE DE TRABAJO</t>
  </si>
  <si>
    <t>FELIPE MORALES Y JOSE DE JESUS RODRIGUEZ</t>
  </si>
  <si>
    <t>PRIMIO 1RO Y 2DO LUGAR EN EL EVNTO DE ALTAR DE MUERTOS</t>
  </si>
  <si>
    <t>INTEGRADORA CREATIVA COMNERCIAL SA DE CV</t>
  </si>
  <si>
    <t>DULCES PARA ELABORACION DE BOLOS PARA NIÑOS DEL MPIO EN POSADA NAVIDEÑA</t>
  </si>
  <si>
    <t>GASTOS POR INAUGURACIN DE EXPOSICION DE LOS 12 MONOS NEGROS DEL ARTISTA JUAN CARLOS MACIAS EN LA CASA DE LA CULTURA</t>
  </si>
  <si>
    <t>DELEGADOS MUNICIPALES</t>
  </si>
  <si>
    <t>APOYO PARA POSADA NAVIDEÑA DE NIÑOS DE LAS DELEGACIONES</t>
  </si>
  <si>
    <t>ALEXIS MANUEL MERCADO OLVERA</t>
  </si>
  <si>
    <t>RENTA DE SONIDO PARA EVENTO POSADA NAVIDEÑA DENIÑOS DEL MPIO.</t>
  </si>
  <si>
    <t>RENTA DESONIDO PARA EVENTOS CULTURALES EN LA DELEGACION DELTRAPICHE</t>
  </si>
  <si>
    <t>3.-APROBACION DELPAGO DE CONVENIO DE LIQUIDACION DE MELISSA ISABEL MOLINA SANDOVAL POR UN IMPORTE DE $ 110,000.00</t>
  </si>
  <si>
    <t>VEHICULOS ASIGNADOS A SEGURIDAD PUBLICA POR UN IMPORTE DE $ 81,905.20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</si>
</sst>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 Black"/>
      <family val="2"/>
    </font>
    <font>
      <sz val="10"/>
      <color indexed="18"/>
      <name val="Arial"/>
      <family val="2"/>
    </font>
    <font>
      <b/>
      <sz val="10"/>
      <name val="MS Dialog Light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MS Dialog Light"/>
    </font>
    <font>
      <sz val="10"/>
      <name val="MS Dialog Light"/>
      <family val="2"/>
    </font>
    <font>
      <b/>
      <sz val="10"/>
      <name val="Calibri"/>
      <family val="2"/>
    </font>
    <font>
      <b/>
      <sz val="9"/>
      <name val="MS Dialog Light"/>
      <family val="2"/>
    </font>
    <font>
      <b/>
      <sz val="9"/>
      <name val="Miriam"/>
      <family val="2"/>
      <charset val="177"/>
    </font>
    <font>
      <b/>
      <sz val="11"/>
      <name val="Agency FB"/>
      <family val="2"/>
    </font>
    <font>
      <b/>
      <sz val="10"/>
      <name val="Agency FB"/>
      <family val="2"/>
    </font>
    <font>
      <sz val="10"/>
      <color theme="1"/>
      <name val="Arial Rounded MT Bold"/>
      <family val="2"/>
    </font>
    <font>
      <sz val="10"/>
      <name val="Arial Rounded MT Bold"/>
      <family val="2"/>
    </font>
    <font>
      <sz val="12"/>
      <name val="Arial Rounded MT Bold"/>
      <family val="2"/>
    </font>
    <font>
      <b/>
      <sz val="10"/>
      <name val="Malgun Gothic"/>
      <family val="2"/>
    </font>
    <font>
      <b/>
      <sz val="9"/>
      <name val="Calibri Light"/>
      <family val="2"/>
    </font>
    <font>
      <b/>
      <sz val="8"/>
      <color theme="1"/>
      <name val="Calibri Light"/>
      <family val="2"/>
    </font>
    <font>
      <b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i/>
      <sz val="8"/>
      <name val="Arial Black"/>
      <family val="2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sz val="9"/>
      <name val="Arial Rounded MT Bold"/>
      <family val="2"/>
    </font>
    <font>
      <b/>
      <i/>
      <sz val="9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Border="1"/>
    <xf numFmtId="0" fontId="6" fillId="0" borderId="0" xfId="0" applyFont="1"/>
    <xf numFmtId="0" fontId="3" fillId="0" borderId="0" xfId="0" applyFont="1" applyAlignment="1">
      <alignment horizontal="left"/>
    </xf>
    <xf numFmtId="0" fontId="8" fillId="2" borderId="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1" fillId="0" borderId="0" xfId="0" applyFont="1" applyBorder="1"/>
    <xf numFmtId="43" fontId="7" fillId="0" borderId="0" xfId="1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43" fontId="11" fillId="0" borderId="0" xfId="1" applyFont="1" applyBorder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/>
    <xf numFmtId="0" fontId="9" fillId="0" borderId="0" xfId="0" applyFont="1" applyFill="1" applyBorder="1"/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/>
    <xf numFmtId="43" fontId="9" fillId="0" borderId="6" xfId="1" applyFont="1" applyFill="1" applyBorder="1"/>
    <xf numFmtId="0" fontId="9" fillId="0" borderId="6" xfId="0" applyFont="1" applyFill="1" applyBorder="1" applyAlignment="1">
      <alignment horizontal="left"/>
    </xf>
    <xf numFmtId="0" fontId="9" fillId="0" borderId="13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43" fontId="16" fillId="0" borderId="0" xfId="1" applyFont="1" applyFill="1" applyBorder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/>
    <xf numFmtId="43" fontId="16" fillId="0" borderId="1" xfId="1" applyFont="1" applyFill="1" applyBorder="1"/>
    <xf numFmtId="0" fontId="16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5" fillId="0" borderId="5" xfId="0" applyFont="1" applyFill="1" applyBorder="1" applyAlignment="1">
      <alignment horizontal="left"/>
    </xf>
    <xf numFmtId="0" fontId="16" fillId="0" borderId="5" xfId="0" applyFont="1" applyFill="1" applyBorder="1"/>
    <xf numFmtId="43" fontId="15" fillId="0" borderId="5" xfId="1" applyFont="1" applyFill="1" applyBorder="1"/>
    <xf numFmtId="43" fontId="15" fillId="0" borderId="1" xfId="1" applyFont="1" applyFill="1" applyBorder="1"/>
    <xf numFmtId="43" fontId="11" fillId="0" borderId="0" xfId="1" applyFont="1"/>
    <xf numFmtId="0" fontId="0" fillId="0" borderId="0" xfId="0" applyAlignment="1">
      <alignment horizontal="left"/>
    </xf>
    <xf numFmtId="0" fontId="11" fillId="0" borderId="13" xfId="0" applyFont="1" applyBorder="1"/>
    <xf numFmtId="0" fontId="11" fillId="0" borderId="11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12" xfId="0" applyFont="1" applyBorder="1"/>
    <xf numFmtId="43" fontId="7" fillId="0" borderId="12" xfId="1" applyFont="1" applyBorder="1"/>
    <xf numFmtId="0" fontId="11" fillId="0" borderId="12" xfId="0" applyFont="1" applyBorder="1"/>
    <xf numFmtId="0" fontId="12" fillId="0" borderId="16" xfId="0" applyFont="1" applyBorder="1" applyAlignment="1">
      <alignment horizontal="center"/>
    </xf>
    <xf numFmtId="0" fontId="0" fillId="0" borderId="0" xfId="0" applyFill="1"/>
    <xf numFmtId="43" fontId="0" fillId="0" borderId="0" xfId="1" applyFont="1" applyFill="1"/>
    <xf numFmtId="0" fontId="17" fillId="0" borderId="10" xfId="0" applyFont="1" applyBorder="1"/>
    <xf numFmtId="0" fontId="17" fillId="0" borderId="8" xfId="0" applyFont="1" applyBorder="1"/>
    <xf numFmtId="0" fontId="17" fillId="0" borderId="9" xfId="0" applyFont="1" applyBorder="1"/>
    <xf numFmtId="0" fontId="18" fillId="5" borderId="1" xfId="0" applyFont="1" applyFill="1" applyBorder="1"/>
    <xf numFmtId="0" fontId="18" fillId="6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0" fillId="2" borderId="6" xfId="0" applyFont="1" applyFill="1" applyBorder="1" applyAlignment="1">
      <alignment horizontal="center"/>
    </xf>
    <xf numFmtId="43" fontId="20" fillId="0" borderId="6" xfId="1" applyFont="1" applyFill="1" applyBorder="1"/>
    <xf numFmtId="0" fontId="20" fillId="0" borderId="6" xfId="0" applyFont="1" applyFill="1" applyBorder="1" applyAlignment="1">
      <alignment horizontal="left"/>
    </xf>
    <xf numFmtId="0" fontId="20" fillId="0" borderId="13" xfId="0" applyFont="1" applyFill="1" applyBorder="1"/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0" fillId="0" borderId="0" xfId="0" applyAlignment="1">
      <alignment wrapText="1"/>
    </xf>
    <xf numFmtId="43" fontId="21" fillId="0" borderId="1" xfId="1" applyFont="1" applyFill="1" applyBorder="1"/>
    <xf numFmtId="4" fontId="21" fillId="0" borderId="1" xfId="1" applyNumberFormat="1" applyFont="1" applyFill="1" applyBorder="1"/>
    <xf numFmtId="0" fontId="31" fillId="5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21" fillId="0" borderId="2" xfId="0" applyFont="1" applyFill="1" applyBorder="1" applyAlignment="1">
      <alignment horizontal="left"/>
    </xf>
    <xf numFmtId="4" fontId="21" fillId="0" borderId="4" xfId="1" applyNumberFormat="1" applyFont="1" applyFill="1" applyBorder="1"/>
    <xf numFmtId="0" fontId="21" fillId="0" borderId="5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 wrapText="1"/>
    </xf>
    <xf numFmtId="0" fontId="23" fillId="0" borderId="2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43" fontId="28" fillId="4" borderId="0" xfId="1" applyFont="1" applyFill="1" applyBorder="1" applyAlignment="1">
      <alignment wrapText="1"/>
    </xf>
    <xf numFmtId="43" fontId="23" fillId="9" borderId="0" xfId="1" applyFont="1" applyFill="1" applyBorder="1" applyAlignment="1">
      <alignment wrapText="1"/>
    </xf>
    <xf numFmtId="0" fontId="23" fillId="0" borderId="0" xfId="0" applyFont="1" applyBorder="1" applyAlignment="1">
      <alignment horizontal="left" wrapText="1"/>
    </xf>
    <xf numFmtId="0" fontId="24" fillId="4" borderId="0" xfId="0" applyFont="1" applyFill="1" applyBorder="1" applyAlignment="1">
      <alignment wrapText="1"/>
    </xf>
    <xf numFmtId="43" fontId="28" fillId="4" borderId="25" xfId="1" applyFont="1" applyFill="1" applyBorder="1" applyAlignment="1">
      <alignment wrapText="1"/>
    </xf>
    <xf numFmtId="0" fontId="23" fillId="4" borderId="20" xfId="0" applyFont="1" applyFill="1" applyBorder="1" applyAlignment="1">
      <alignment horizontal="left" wrapText="1"/>
    </xf>
    <xf numFmtId="43" fontId="28" fillId="4" borderId="8" xfId="1" applyFont="1" applyFill="1" applyBorder="1" applyAlignment="1">
      <alignment wrapText="1"/>
    </xf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wrapText="1"/>
    </xf>
    <xf numFmtId="43" fontId="22" fillId="0" borderId="21" xfId="1" applyFont="1" applyFill="1" applyBorder="1" applyAlignment="1">
      <alignment wrapText="1"/>
    </xf>
    <xf numFmtId="43" fontId="22" fillId="0" borderId="0" xfId="1" applyFont="1" applyFill="1" applyBorder="1" applyAlignment="1">
      <alignment wrapText="1"/>
    </xf>
    <xf numFmtId="0" fontId="23" fillId="0" borderId="20" xfId="0" applyFont="1" applyBorder="1" applyAlignment="1">
      <alignment horizontal="left" wrapText="1"/>
    </xf>
    <xf numFmtId="0" fontId="23" fillId="9" borderId="0" xfId="0" applyFont="1" applyFill="1" applyBorder="1" applyAlignment="1">
      <alignment wrapText="1"/>
    </xf>
    <xf numFmtId="43" fontId="22" fillId="0" borderId="12" xfId="1" applyFont="1" applyFill="1" applyBorder="1" applyAlignment="1">
      <alignment wrapText="1"/>
    </xf>
    <xf numFmtId="0" fontId="23" fillId="0" borderId="2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wrapText="1"/>
    </xf>
    <xf numFmtId="43" fontId="28" fillId="0" borderId="0" xfId="1" applyFont="1" applyFill="1" applyBorder="1" applyAlignment="1">
      <alignment wrapText="1"/>
    </xf>
    <xf numFmtId="43" fontId="22" fillId="0" borderId="24" xfId="1" applyFont="1" applyFill="1" applyBorder="1" applyAlignment="1">
      <alignment wrapText="1"/>
    </xf>
    <xf numFmtId="43" fontId="28" fillId="4" borderId="3" xfId="1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26" fillId="9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43" fontId="22" fillId="10" borderId="0" xfId="1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43" fontId="28" fillId="4" borderId="21" xfId="1" applyFont="1" applyFill="1" applyBorder="1" applyAlignment="1">
      <alignment wrapText="1"/>
    </xf>
    <xf numFmtId="0" fontId="32" fillId="4" borderId="0" xfId="0" applyFont="1" applyFill="1" applyBorder="1" applyAlignment="1">
      <alignment wrapText="1"/>
    </xf>
    <xf numFmtId="0" fontId="26" fillId="0" borderId="20" xfId="0" applyFont="1" applyFill="1" applyBorder="1" applyAlignment="1">
      <alignment wrapText="1"/>
    </xf>
    <xf numFmtId="0" fontId="26" fillId="4" borderId="20" xfId="0" applyFont="1" applyFill="1" applyBorder="1" applyAlignment="1">
      <alignment wrapText="1"/>
    </xf>
    <xf numFmtId="0" fontId="23" fillId="0" borderId="22" xfId="0" applyFont="1" applyFill="1" applyBorder="1" applyAlignment="1">
      <alignment horizontal="left" wrapText="1"/>
    </xf>
    <xf numFmtId="0" fontId="24" fillId="3" borderId="14" xfId="0" applyFont="1" applyFill="1" applyBorder="1" applyAlignment="1">
      <alignment horizontal="center" wrapText="1"/>
    </xf>
    <xf numFmtId="43" fontId="28" fillId="3" borderId="14" xfId="1" applyFont="1" applyFill="1" applyBorder="1" applyAlignment="1">
      <alignment wrapText="1"/>
    </xf>
    <xf numFmtId="0" fontId="26" fillId="9" borderId="14" xfId="0" applyFont="1" applyFill="1" applyBorder="1" applyAlignment="1">
      <alignment wrapText="1"/>
    </xf>
    <xf numFmtId="0" fontId="27" fillId="0" borderId="14" xfId="0" applyFont="1" applyBorder="1" applyAlignment="1">
      <alignment horizontal="left" wrapText="1"/>
    </xf>
    <xf numFmtId="43" fontId="28" fillId="3" borderId="23" xfId="1" applyFont="1" applyFill="1" applyBorder="1" applyAlignment="1">
      <alignment wrapText="1"/>
    </xf>
    <xf numFmtId="0" fontId="19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6" fillId="3" borderId="0" xfId="0" applyFont="1" applyFill="1" applyBorder="1" applyAlignment="1"/>
    <xf numFmtId="0" fontId="25" fillId="3" borderId="21" xfId="0" applyFont="1" applyFill="1" applyBorder="1" applyAlignment="1">
      <alignment horizontal="center"/>
    </xf>
    <xf numFmtId="43" fontId="0" fillId="0" borderId="0" xfId="1" applyFont="1" applyAlignment="1">
      <alignment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2" sqref="A12"/>
    </sheetView>
  </sheetViews>
  <sheetFormatPr baseColWidth="10" defaultRowHeight="15"/>
  <cols>
    <col min="1" max="1" width="93.28515625" customWidth="1"/>
  </cols>
  <sheetData>
    <row r="1" spans="1:1">
      <c r="A1" s="1" t="s">
        <v>0</v>
      </c>
    </row>
    <row r="2" spans="1:1">
      <c r="A2" s="1" t="s">
        <v>218</v>
      </c>
    </row>
    <row r="3" spans="1:1">
      <c r="A3" s="77"/>
    </row>
    <row r="4" spans="1:1" ht="30">
      <c r="A4" s="77" t="s">
        <v>222</v>
      </c>
    </row>
    <row r="5" spans="1:1">
      <c r="A5" s="77"/>
    </row>
    <row r="6" spans="1:1" ht="30">
      <c r="A6" s="77" t="s">
        <v>220</v>
      </c>
    </row>
    <row r="7" spans="1:1">
      <c r="A7" s="77"/>
    </row>
    <row r="8" spans="1:1" ht="30">
      <c r="A8" s="77" t="s">
        <v>265</v>
      </c>
    </row>
    <row r="9" spans="1:1">
      <c r="A9" s="77"/>
    </row>
    <row r="10" spans="1:1">
      <c r="A10" t="s">
        <v>221</v>
      </c>
    </row>
    <row r="11" spans="1:1">
      <c r="A11" t="s">
        <v>266</v>
      </c>
    </row>
    <row r="12" spans="1:1">
      <c r="A12" s="77"/>
    </row>
    <row r="14" spans="1:1">
      <c r="A14" s="77"/>
    </row>
    <row r="16" spans="1:1">
      <c r="A16" s="7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2"/>
  <sheetViews>
    <sheetView topLeftCell="A21" workbookViewId="0">
      <selection activeCell="B30" sqref="B30"/>
    </sheetView>
  </sheetViews>
  <sheetFormatPr baseColWidth="10" defaultRowHeight="15"/>
  <cols>
    <col min="1" max="1" width="7.28515625" customWidth="1"/>
    <col min="2" max="2" width="7.5703125" customWidth="1"/>
    <col min="3" max="3" width="5" bestFit="1" customWidth="1"/>
    <col min="4" max="4" width="39.28515625" bestFit="1" customWidth="1"/>
    <col min="5" max="5" width="10.5703125" bestFit="1" customWidth="1"/>
    <col min="6" max="6" width="25.7109375" customWidth="1"/>
    <col min="7" max="7" width="36.42578125" customWidth="1"/>
    <col min="8" max="8" width="9.28515625" bestFit="1" customWidth="1"/>
    <col min="10" max="10" width="3.85546875" bestFit="1" customWidth="1"/>
    <col min="11" max="11" width="6.140625" bestFit="1" customWidth="1"/>
    <col min="12" max="12" width="4.42578125" bestFit="1" customWidth="1"/>
    <col min="13" max="13" width="27" bestFit="1" customWidth="1"/>
    <col min="14" max="14" width="9" bestFit="1" customWidth="1"/>
    <col min="15" max="15" width="39.85546875" bestFit="1" customWidth="1"/>
    <col min="258" max="258" width="6" customWidth="1"/>
    <col min="259" max="259" width="6.140625" customWidth="1"/>
    <col min="260" max="260" width="28.28515625" bestFit="1" customWidth="1"/>
    <col min="261" max="261" width="10.85546875" bestFit="1" customWidth="1"/>
    <col min="262" max="262" width="54.140625" bestFit="1" customWidth="1"/>
    <col min="263" max="263" width="47.7109375" bestFit="1" customWidth="1"/>
    <col min="514" max="514" width="6" customWidth="1"/>
    <col min="515" max="515" width="6.140625" customWidth="1"/>
    <col min="516" max="516" width="28.28515625" bestFit="1" customWidth="1"/>
    <col min="517" max="517" width="10.85546875" bestFit="1" customWidth="1"/>
    <col min="518" max="518" width="54.140625" bestFit="1" customWidth="1"/>
    <col min="519" max="519" width="47.7109375" bestFit="1" customWidth="1"/>
    <col min="770" max="770" width="6" customWidth="1"/>
    <col min="771" max="771" width="6.140625" customWidth="1"/>
    <col min="772" max="772" width="28.28515625" bestFit="1" customWidth="1"/>
    <col min="773" max="773" width="10.85546875" bestFit="1" customWidth="1"/>
    <col min="774" max="774" width="54.140625" bestFit="1" customWidth="1"/>
    <col min="775" max="775" width="47.7109375" bestFit="1" customWidth="1"/>
    <col min="1026" max="1026" width="6" customWidth="1"/>
    <col min="1027" max="1027" width="6.140625" customWidth="1"/>
    <col min="1028" max="1028" width="28.28515625" bestFit="1" customWidth="1"/>
    <col min="1029" max="1029" width="10.85546875" bestFit="1" customWidth="1"/>
    <col min="1030" max="1030" width="54.140625" bestFit="1" customWidth="1"/>
    <col min="1031" max="1031" width="47.7109375" bestFit="1" customWidth="1"/>
    <col min="1282" max="1282" width="6" customWidth="1"/>
    <col min="1283" max="1283" width="6.140625" customWidth="1"/>
    <col min="1284" max="1284" width="28.28515625" bestFit="1" customWidth="1"/>
    <col min="1285" max="1285" width="10.85546875" bestFit="1" customWidth="1"/>
    <col min="1286" max="1286" width="54.140625" bestFit="1" customWidth="1"/>
    <col min="1287" max="1287" width="47.7109375" bestFit="1" customWidth="1"/>
    <col min="1538" max="1538" width="6" customWidth="1"/>
    <col min="1539" max="1539" width="6.140625" customWidth="1"/>
    <col min="1540" max="1540" width="28.28515625" bestFit="1" customWidth="1"/>
    <col min="1541" max="1541" width="10.85546875" bestFit="1" customWidth="1"/>
    <col min="1542" max="1542" width="54.140625" bestFit="1" customWidth="1"/>
    <col min="1543" max="1543" width="47.7109375" bestFit="1" customWidth="1"/>
    <col min="1794" max="1794" width="6" customWidth="1"/>
    <col min="1795" max="1795" width="6.140625" customWidth="1"/>
    <col min="1796" max="1796" width="28.28515625" bestFit="1" customWidth="1"/>
    <col min="1797" max="1797" width="10.85546875" bestFit="1" customWidth="1"/>
    <col min="1798" max="1798" width="54.140625" bestFit="1" customWidth="1"/>
    <col min="1799" max="1799" width="47.7109375" bestFit="1" customWidth="1"/>
    <col min="2050" max="2050" width="6" customWidth="1"/>
    <col min="2051" max="2051" width="6.140625" customWidth="1"/>
    <col min="2052" max="2052" width="28.28515625" bestFit="1" customWidth="1"/>
    <col min="2053" max="2053" width="10.85546875" bestFit="1" customWidth="1"/>
    <col min="2054" max="2054" width="54.140625" bestFit="1" customWidth="1"/>
    <col min="2055" max="2055" width="47.7109375" bestFit="1" customWidth="1"/>
    <col min="2306" max="2306" width="6" customWidth="1"/>
    <col min="2307" max="2307" width="6.140625" customWidth="1"/>
    <col min="2308" max="2308" width="28.28515625" bestFit="1" customWidth="1"/>
    <col min="2309" max="2309" width="10.85546875" bestFit="1" customWidth="1"/>
    <col min="2310" max="2310" width="54.140625" bestFit="1" customWidth="1"/>
    <col min="2311" max="2311" width="47.7109375" bestFit="1" customWidth="1"/>
    <col min="2562" max="2562" width="6" customWidth="1"/>
    <col min="2563" max="2563" width="6.140625" customWidth="1"/>
    <col min="2564" max="2564" width="28.28515625" bestFit="1" customWidth="1"/>
    <col min="2565" max="2565" width="10.85546875" bestFit="1" customWidth="1"/>
    <col min="2566" max="2566" width="54.140625" bestFit="1" customWidth="1"/>
    <col min="2567" max="2567" width="47.7109375" bestFit="1" customWidth="1"/>
    <col min="2818" max="2818" width="6" customWidth="1"/>
    <col min="2819" max="2819" width="6.140625" customWidth="1"/>
    <col min="2820" max="2820" width="28.28515625" bestFit="1" customWidth="1"/>
    <col min="2821" max="2821" width="10.85546875" bestFit="1" customWidth="1"/>
    <col min="2822" max="2822" width="54.140625" bestFit="1" customWidth="1"/>
    <col min="2823" max="2823" width="47.7109375" bestFit="1" customWidth="1"/>
    <col min="3074" max="3074" width="6" customWidth="1"/>
    <col min="3075" max="3075" width="6.140625" customWidth="1"/>
    <col min="3076" max="3076" width="28.28515625" bestFit="1" customWidth="1"/>
    <col min="3077" max="3077" width="10.85546875" bestFit="1" customWidth="1"/>
    <col min="3078" max="3078" width="54.140625" bestFit="1" customWidth="1"/>
    <col min="3079" max="3079" width="47.7109375" bestFit="1" customWidth="1"/>
    <col min="3330" max="3330" width="6" customWidth="1"/>
    <col min="3331" max="3331" width="6.140625" customWidth="1"/>
    <col min="3332" max="3332" width="28.28515625" bestFit="1" customWidth="1"/>
    <col min="3333" max="3333" width="10.85546875" bestFit="1" customWidth="1"/>
    <col min="3334" max="3334" width="54.140625" bestFit="1" customWidth="1"/>
    <col min="3335" max="3335" width="47.7109375" bestFit="1" customWidth="1"/>
    <col min="3586" max="3586" width="6" customWidth="1"/>
    <col min="3587" max="3587" width="6.140625" customWidth="1"/>
    <col min="3588" max="3588" width="28.28515625" bestFit="1" customWidth="1"/>
    <col min="3589" max="3589" width="10.85546875" bestFit="1" customWidth="1"/>
    <col min="3590" max="3590" width="54.140625" bestFit="1" customWidth="1"/>
    <col min="3591" max="3591" width="47.7109375" bestFit="1" customWidth="1"/>
    <col min="3842" max="3842" width="6" customWidth="1"/>
    <col min="3843" max="3843" width="6.140625" customWidth="1"/>
    <col min="3844" max="3844" width="28.28515625" bestFit="1" customWidth="1"/>
    <col min="3845" max="3845" width="10.85546875" bestFit="1" customWidth="1"/>
    <col min="3846" max="3846" width="54.140625" bestFit="1" customWidth="1"/>
    <col min="3847" max="3847" width="47.7109375" bestFit="1" customWidth="1"/>
    <col min="4098" max="4098" width="6" customWidth="1"/>
    <col min="4099" max="4099" width="6.140625" customWidth="1"/>
    <col min="4100" max="4100" width="28.28515625" bestFit="1" customWidth="1"/>
    <col min="4101" max="4101" width="10.85546875" bestFit="1" customWidth="1"/>
    <col min="4102" max="4102" width="54.140625" bestFit="1" customWidth="1"/>
    <col min="4103" max="4103" width="47.7109375" bestFit="1" customWidth="1"/>
    <col min="4354" max="4354" width="6" customWidth="1"/>
    <col min="4355" max="4355" width="6.140625" customWidth="1"/>
    <col min="4356" max="4356" width="28.28515625" bestFit="1" customWidth="1"/>
    <col min="4357" max="4357" width="10.85546875" bestFit="1" customWidth="1"/>
    <col min="4358" max="4358" width="54.140625" bestFit="1" customWidth="1"/>
    <col min="4359" max="4359" width="47.7109375" bestFit="1" customWidth="1"/>
    <col min="4610" max="4610" width="6" customWidth="1"/>
    <col min="4611" max="4611" width="6.140625" customWidth="1"/>
    <col min="4612" max="4612" width="28.28515625" bestFit="1" customWidth="1"/>
    <col min="4613" max="4613" width="10.85546875" bestFit="1" customWidth="1"/>
    <col min="4614" max="4614" width="54.140625" bestFit="1" customWidth="1"/>
    <col min="4615" max="4615" width="47.7109375" bestFit="1" customWidth="1"/>
    <col min="4866" max="4866" width="6" customWidth="1"/>
    <col min="4867" max="4867" width="6.140625" customWidth="1"/>
    <col min="4868" max="4868" width="28.28515625" bestFit="1" customWidth="1"/>
    <col min="4869" max="4869" width="10.85546875" bestFit="1" customWidth="1"/>
    <col min="4870" max="4870" width="54.140625" bestFit="1" customWidth="1"/>
    <col min="4871" max="4871" width="47.7109375" bestFit="1" customWidth="1"/>
    <col min="5122" max="5122" width="6" customWidth="1"/>
    <col min="5123" max="5123" width="6.140625" customWidth="1"/>
    <col min="5124" max="5124" width="28.28515625" bestFit="1" customWidth="1"/>
    <col min="5125" max="5125" width="10.85546875" bestFit="1" customWidth="1"/>
    <col min="5126" max="5126" width="54.140625" bestFit="1" customWidth="1"/>
    <col min="5127" max="5127" width="47.7109375" bestFit="1" customWidth="1"/>
    <col min="5378" max="5378" width="6" customWidth="1"/>
    <col min="5379" max="5379" width="6.140625" customWidth="1"/>
    <col min="5380" max="5380" width="28.28515625" bestFit="1" customWidth="1"/>
    <col min="5381" max="5381" width="10.85546875" bestFit="1" customWidth="1"/>
    <col min="5382" max="5382" width="54.140625" bestFit="1" customWidth="1"/>
    <col min="5383" max="5383" width="47.7109375" bestFit="1" customWidth="1"/>
    <col min="5634" max="5634" width="6" customWidth="1"/>
    <col min="5635" max="5635" width="6.140625" customWidth="1"/>
    <col min="5636" max="5636" width="28.28515625" bestFit="1" customWidth="1"/>
    <col min="5637" max="5637" width="10.85546875" bestFit="1" customWidth="1"/>
    <col min="5638" max="5638" width="54.140625" bestFit="1" customWidth="1"/>
    <col min="5639" max="5639" width="47.7109375" bestFit="1" customWidth="1"/>
    <col min="5890" max="5890" width="6" customWidth="1"/>
    <col min="5891" max="5891" width="6.140625" customWidth="1"/>
    <col min="5892" max="5892" width="28.28515625" bestFit="1" customWidth="1"/>
    <col min="5893" max="5893" width="10.85546875" bestFit="1" customWidth="1"/>
    <col min="5894" max="5894" width="54.140625" bestFit="1" customWidth="1"/>
    <col min="5895" max="5895" width="47.7109375" bestFit="1" customWidth="1"/>
    <col min="6146" max="6146" width="6" customWidth="1"/>
    <col min="6147" max="6147" width="6.140625" customWidth="1"/>
    <col min="6148" max="6148" width="28.28515625" bestFit="1" customWidth="1"/>
    <col min="6149" max="6149" width="10.85546875" bestFit="1" customWidth="1"/>
    <col min="6150" max="6150" width="54.140625" bestFit="1" customWidth="1"/>
    <col min="6151" max="6151" width="47.7109375" bestFit="1" customWidth="1"/>
    <col min="6402" max="6402" width="6" customWidth="1"/>
    <col min="6403" max="6403" width="6.140625" customWidth="1"/>
    <col min="6404" max="6404" width="28.28515625" bestFit="1" customWidth="1"/>
    <col min="6405" max="6405" width="10.85546875" bestFit="1" customWidth="1"/>
    <col min="6406" max="6406" width="54.140625" bestFit="1" customWidth="1"/>
    <col min="6407" max="6407" width="47.7109375" bestFit="1" customWidth="1"/>
    <col min="6658" max="6658" width="6" customWidth="1"/>
    <col min="6659" max="6659" width="6.140625" customWidth="1"/>
    <col min="6660" max="6660" width="28.28515625" bestFit="1" customWidth="1"/>
    <col min="6661" max="6661" width="10.85546875" bestFit="1" customWidth="1"/>
    <col min="6662" max="6662" width="54.140625" bestFit="1" customWidth="1"/>
    <col min="6663" max="6663" width="47.7109375" bestFit="1" customWidth="1"/>
    <col min="6914" max="6914" width="6" customWidth="1"/>
    <col min="6915" max="6915" width="6.140625" customWidth="1"/>
    <col min="6916" max="6916" width="28.28515625" bestFit="1" customWidth="1"/>
    <col min="6917" max="6917" width="10.85546875" bestFit="1" customWidth="1"/>
    <col min="6918" max="6918" width="54.140625" bestFit="1" customWidth="1"/>
    <col min="6919" max="6919" width="47.7109375" bestFit="1" customWidth="1"/>
    <col min="7170" max="7170" width="6" customWidth="1"/>
    <col min="7171" max="7171" width="6.140625" customWidth="1"/>
    <col min="7172" max="7172" width="28.28515625" bestFit="1" customWidth="1"/>
    <col min="7173" max="7173" width="10.85546875" bestFit="1" customWidth="1"/>
    <col min="7174" max="7174" width="54.140625" bestFit="1" customWidth="1"/>
    <col min="7175" max="7175" width="47.7109375" bestFit="1" customWidth="1"/>
    <col min="7426" max="7426" width="6" customWidth="1"/>
    <col min="7427" max="7427" width="6.140625" customWidth="1"/>
    <col min="7428" max="7428" width="28.28515625" bestFit="1" customWidth="1"/>
    <col min="7429" max="7429" width="10.85546875" bestFit="1" customWidth="1"/>
    <col min="7430" max="7430" width="54.140625" bestFit="1" customWidth="1"/>
    <col min="7431" max="7431" width="47.7109375" bestFit="1" customWidth="1"/>
    <col min="7682" max="7682" width="6" customWidth="1"/>
    <col min="7683" max="7683" width="6.140625" customWidth="1"/>
    <col min="7684" max="7684" width="28.28515625" bestFit="1" customWidth="1"/>
    <col min="7685" max="7685" width="10.85546875" bestFit="1" customWidth="1"/>
    <col min="7686" max="7686" width="54.140625" bestFit="1" customWidth="1"/>
    <col min="7687" max="7687" width="47.7109375" bestFit="1" customWidth="1"/>
    <col min="7938" max="7938" width="6" customWidth="1"/>
    <col min="7939" max="7939" width="6.140625" customWidth="1"/>
    <col min="7940" max="7940" width="28.28515625" bestFit="1" customWidth="1"/>
    <col min="7941" max="7941" width="10.85546875" bestFit="1" customWidth="1"/>
    <col min="7942" max="7942" width="54.140625" bestFit="1" customWidth="1"/>
    <col min="7943" max="7943" width="47.7109375" bestFit="1" customWidth="1"/>
    <col min="8194" max="8194" width="6" customWidth="1"/>
    <col min="8195" max="8195" width="6.140625" customWidth="1"/>
    <col min="8196" max="8196" width="28.28515625" bestFit="1" customWidth="1"/>
    <col min="8197" max="8197" width="10.85546875" bestFit="1" customWidth="1"/>
    <col min="8198" max="8198" width="54.140625" bestFit="1" customWidth="1"/>
    <col min="8199" max="8199" width="47.7109375" bestFit="1" customWidth="1"/>
    <col min="8450" max="8450" width="6" customWidth="1"/>
    <col min="8451" max="8451" width="6.140625" customWidth="1"/>
    <col min="8452" max="8452" width="28.28515625" bestFit="1" customWidth="1"/>
    <col min="8453" max="8453" width="10.85546875" bestFit="1" customWidth="1"/>
    <col min="8454" max="8454" width="54.140625" bestFit="1" customWidth="1"/>
    <col min="8455" max="8455" width="47.7109375" bestFit="1" customWidth="1"/>
    <col min="8706" max="8706" width="6" customWidth="1"/>
    <col min="8707" max="8707" width="6.140625" customWidth="1"/>
    <col min="8708" max="8708" width="28.28515625" bestFit="1" customWidth="1"/>
    <col min="8709" max="8709" width="10.85546875" bestFit="1" customWidth="1"/>
    <col min="8710" max="8710" width="54.140625" bestFit="1" customWidth="1"/>
    <col min="8711" max="8711" width="47.7109375" bestFit="1" customWidth="1"/>
    <col min="8962" max="8962" width="6" customWidth="1"/>
    <col min="8963" max="8963" width="6.140625" customWidth="1"/>
    <col min="8964" max="8964" width="28.28515625" bestFit="1" customWidth="1"/>
    <col min="8965" max="8965" width="10.85546875" bestFit="1" customWidth="1"/>
    <col min="8966" max="8966" width="54.140625" bestFit="1" customWidth="1"/>
    <col min="8967" max="8967" width="47.7109375" bestFit="1" customWidth="1"/>
    <col min="9218" max="9218" width="6" customWidth="1"/>
    <col min="9219" max="9219" width="6.140625" customWidth="1"/>
    <col min="9220" max="9220" width="28.28515625" bestFit="1" customWidth="1"/>
    <col min="9221" max="9221" width="10.85546875" bestFit="1" customWidth="1"/>
    <col min="9222" max="9222" width="54.140625" bestFit="1" customWidth="1"/>
    <col min="9223" max="9223" width="47.7109375" bestFit="1" customWidth="1"/>
    <col min="9474" max="9474" width="6" customWidth="1"/>
    <col min="9475" max="9475" width="6.140625" customWidth="1"/>
    <col min="9476" max="9476" width="28.28515625" bestFit="1" customWidth="1"/>
    <col min="9477" max="9477" width="10.85546875" bestFit="1" customWidth="1"/>
    <col min="9478" max="9478" width="54.140625" bestFit="1" customWidth="1"/>
    <col min="9479" max="9479" width="47.7109375" bestFit="1" customWidth="1"/>
    <col min="9730" max="9730" width="6" customWidth="1"/>
    <col min="9731" max="9731" width="6.140625" customWidth="1"/>
    <col min="9732" max="9732" width="28.28515625" bestFit="1" customWidth="1"/>
    <col min="9733" max="9733" width="10.85546875" bestFit="1" customWidth="1"/>
    <col min="9734" max="9734" width="54.140625" bestFit="1" customWidth="1"/>
    <col min="9735" max="9735" width="47.7109375" bestFit="1" customWidth="1"/>
    <col min="9986" max="9986" width="6" customWidth="1"/>
    <col min="9987" max="9987" width="6.140625" customWidth="1"/>
    <col min="9988" max="9988" width="28.28515625" bestFit="1" customWidth="1"/>
    <col min="9989" max="9989" width="10.85546875" bestFit="1" customWidth="1"/>
    <col min="9990" max="9990" width="54.140625" bestFit="1" customWidth="1"/>
    <col min="9991" max="9991" width="47.7109375" bestFit="1" customWidth="1"/>
    <col min="10242" max="10242" width="6" customWidth="1"/>
    <col min="10243" max="10243" width="6.140625" customWidth="1"/>
    <col min="10244" max="10244" width="28.28515625" bestFit="1" customWidth="1"/>
    <col min="10245" max="10245" width="10.85546875" bestFit="1" customWidth="1"/>
    <col min="10246" max="10246" width="54.140625" bestFit="1" customWidth="1"/>
    <col min="10247" max="10247" width="47.7109375" bestFit="1" customWidth="1"/>
    <col min="10498" max="10498" width="6" customWidth="1"/>
    <col min="10499" max="10499" width="6.140625" customWidth="1"/>
    <col min="10500" max="10500" width="28.28515625" bestFit="1" customWidth="1"/>
    <col min="10501" max="10501" width="10.85546875" bestFit="1" customWidth="1"/>
    <col min="10502" max="10502" width="54.140625" bestFit="1" customWidth="1"/>
    <col min="10503" max="10503" width="47.7109375" bestFit="1" customWidth="1"/>
    <col min="10754" max="10754" width="6" customWidth="1"/>
    <col min="10755" max="10755" width="6.140625" customWidth="1"/>
    <col min="10756" max="10756" width="28.28515625" bestFit="1" customWidth="1"/>
    <col min="10757" max="10757" width="10.85546875" bestFit="1" customWidth="1"/>
    <col min="10758" max="10758" width="54.140625" bestFit="1" customWidth="1"/>
    <col min="10759" max="10759" width="47.7109375" bestFit="1" customWidth="1"/>
    <col min="11010" max="11010" width="6" customWidth="1"/>
    <col min="11011" max="11011" width="6.140625" customWidth="1"/>
    <col min="11012" max="11012" width="28.28515625" bestFit="1" customWidth="1"/>
    <col min="11013" max="11013" width="10.85546875" bestFit="1" customWidth="1"/>
    <col min="11014" max="11014" width="54.140625" bestFit="1" customWidth="1"/>
    <col min="11015" max="11015" width="47.7109375" bestFit="1" customWidth="1"/>
    <col min="11266" max="11266" width="6" customWidth="1"/>
    <col min="11267" max="11267" width="6.140625" customWidth="1"/>
    <col min="11268" max="11268" width="28.28515625" bestFit="1" customWidth="1"/>
    <col min="11269" max="11269" width="10.85546875" bestFit="1" customWidth="1"/>
    <col min="11270" max="11270" width="54.140625" bestFit="1" customWidth="1"/>
    <col min="11271" max="11271" width="47.7109375" bestFit="1" customWidth="1"/>
    <col min="11522" max="11522" width="6" customWidth="1"/>
    <col min="11523" max="11523" width="6.140625" customWidth="1"/>
    <col min="11524" max="11524" width="28.28515625" bestFit="1" customWidth="1"/>
    <col min="11525" max="11525" width="10.85546875" bestFit="1" customWidth="1"/>
    <col min="11526" max="11526" width="54.140625" bestFit="1" customWidth="1"/>
    <col min="11527" max="11527" width="47.7109375" bestFit="1" customWidth="1"/>
    <col min="11778" max="11778" width="6" customWidth="1"/>
    <col min="11779" max="11779" width="6.140625" customWidth="1"/>
    <col min="11780" max="11780" width="28.28515625" bestFit="1" customWidth="1"/>
    <col min="11781" max="11781" width="10.85546875" bestFit="1" customWidth="1"/>
    <col min="11782" max="11782" width="54.140625" bestFit="1" customWidth="1"/>
    <col min="11783" max="11783" width="47.7109375" bestFit="1" customWidth="1"/>
    <col min="12034" max="12034" width="6" customWidth="1"/>
    <col min="12035" max="12035" width="6.140625" customWidth="1"/>
    <col min="12036" max="12036" width="28.28515625" bestFit="1" customWidth="1"/>
    <col min="12037" max="12037" width="10.85546875" bestFit="1" customWidth="1"/>
    <col min="12038" max="12038" width="54.140625" bestFit="1" customWidth="1"/>
    <col min="12039" max="12039" width="47.7109375" bestFit="1" customWidth="1"/>
    <col min="12290" max="12290" width="6" customWidth="1"/>
    <col min="12291" max="12291" width="6.140625" customWidth="1"/>
    <col min="12292" max="12292" width="28.28515625" bestFit="1" customWidth="1"/>
    <col min="12293" max="12293" width="10.85546875" bestFit="1" customWidth="1"/>
    <col min="12294" max="12294" width="54.140625" bestFit="1" customWidth="1"/>
    <col min="12295" max="12295" width="47.7109375" bestFit="1" customWidth="1"/>
    <col min="12546" max="12546" width="6" customWidth="1"/>
    <col min="12547" max="12547" width="6.140625" customWidth="1"/>
    <col min="12548" max="12548" width="28.28515625" bestFit="1" customWidth="1"/>
    <col min="12549" max="12549" width="10.85546875" bestFit="1" customWidth="1"/>
    <col min="12550" max="12550" width="54.140625" bestFit="1" customWidth="1"/>
    <col min="12551" max="12551" width="47.7109375" bestFit="1" customWidth="1"/>
    <col min="12802" max="12802" width="6" customWidth="1"/>
    <col min="12803" max="12803" width="6.140625" customWidth="1"/>
    <col min="12804" max="12804" width="28.28515625" bestFit="1" customWidth="1"/>
    <col min="12805" max="12805" width="10.85546875" bestFit="1" customWidth="1"/>
    <col min="12806" max="12806" width="54.140625" bestFit="1" customWidth="1"/>
    <col min="12807" max="12807" width="47.7109375" bestFit="1" customWidth="1"/>
    <col min="13058" max="13058" width="6" customWidth="1"/>
    <col min="13059" max="13059" width="6.140625" customWidth="1"/>
    <col min="13060" max="13060" width="28.28515625" bestFit="1" customWidth="1"/>
    <col min="13061" max="13061" width="10.85546875" bestFit="1" customWidth="1"/>
    <col min="13062" max="13062" width="54.140625" bestFit="1" customWidth="1"/>
    <col min="13063" max="13063" width="47.7109375" bestFit="1" customWidth="1"/>
    <col min="13314" max="13314" width="6" customWidth="1"/>
    <col min="13315" max="13315" width="6.140625" customWidth="1"/>
    <col min="13316" max="13316" width="28.28515625" bestFit="1" customWidth="1"/>
    <col min="13317" max="13317" width="10.85546875" bestFit="1" customWidth="1"/>
    <col min="13318" max="13318" width="54.140625" bestFit="1" customWidth="1"/>
    <col min="13319" max="13319" width="47.7109375" bestFit="1" customWidth="1"/>
    <col min="13570" max="13570" width="6" customWidth="1"/>
    <col min="13571" max="13571" width="6.140625" customWidth="1"/>
    <col min="13572" max="13572" width="28.28515625" bestFit="1" customWidth="1"/>
    <col min="13573" max="13573" width="10.85546875" bestFit="1" customWidth="1"/>
    <col min="13574" max="13574" width="54.140625" bestFit="1" customWidth="1"/>
    <col min="13575" max="13575" width="47.7109375" bestFit="1" customWidth="1"/>
    <col min="13826" max="13826" width="6" customWidth="1"/>
    <col min="13827" max="13827" width="6.140625" customWidth="1"/>
    <col min="13828" max="13828" width="28.28515625" bestFit="1" customWidth="1"/>
    <col min="13829" max="13829" width="10.85546875" bestFit="1" customWidth="1"/>
    <col min="13830" max="13830" width="54.140625" bestFit="1" customWidth="1"/>
    <col min="13831" max="13831" width="47.7109375" bestFit="1" customWidth="1"/>
    <col min="14082" max="14082" width="6" customWidth="1"/>
    <col min="14083" max="14083" width="6.140625" customWidth="1"/>
    <col min="14084" max="14084" width="28.28515625" bestFit="1" customWidth="1"/>
    <col min="14085" max="14085" width="10.85546875" bestFit="1" customWidth="1"/>
    <col min="14086" max="14086" width="54.140625" bestFit="1" customWidth="1"/>
    <col min="14087" max="14087" width="47.7109375" bestFit="1" customWidth="1"/>
    <col min="14338" max="14338" width="6" customWidth="1"/>
    <col min="14339" max="14339" width="6.140625" customWidth="1"/>
    <col min="14340" max="14340" width="28.28515625" bestFit="1" customWidth="1"/>
    <col min="14341" max="14341" width="10.85546875" bestFit="1" customWidth="1"/>
    <col min="14342" max="14342" width="54.140625" bestFit="1" customWidth="1"/>
    <col min="14343" max="14343" width="47.7109375" bestFit="1" customWidth="1"/>
    <col min="14594" max="14594" width="6" customWidth="1"/>
    <col min="14595" max="14595" width="6.140625" customWidth="1"/>
    <col min="14596" max="14596" width="28.28515625" bestFit="1" customWidth="1"/>
    <col min="14597" max="14597" width="10.85546875" bestFit="1" customWidth="1"/>
    <col min="14598" max="14598" width="54.140625" bestFit="1" customWidth="1"/>
    <col min="14599" max="14599" width="47.7109375" bestFit="1" customWidth="1"/>
    <col min="14850" max="14850" width="6" customWidth="1"/>
    <col min="14851" max="14851" width="6.140625" customWidth="1"/>
    <col min="14852" max="14852" width="28.28515625" bestFit="1" customWidth="1"/>
    <col min="14853" max="14853" width="10.85546875" bestFit="1" customWidth="1"/>
    <col min="14854" max="14854" width="54.140625" bestFit="1" customWidth="1"/>
    <col min="14855" max="14855" width="47.7109375" bestFit="1" customWidth="1"/>
    <col min="15106" max="15106" width="6" customWidth="1"/>
    <col min="15107" max="15107" width="6.140625" customWidth="1"/>
    <col min="15108" max="15108" width="28.28515625" bestFit="1" customWidth="1"/>
    <col min="15109" max="15109" width="10.85546875" bestFit="1" customWidth="1"/>
    <col min="15110" max="15110" width="54.140625" bestFit="1" customWidth="1"/>
    <col min="15111" max="15111" width="47.7109375" bestFit="1" customWidth="1"/>
    <col min="15362" max="15362" width="6" customWidth="1"/>
    <col min="15363" max="15363" width="6.140625" customWidth="1"/>
    <col min="15364" max="15364" width="28.28515625" bestFit="1" customWidth="1"/>
    <col min="15365" max="15365" width="10.85546875" bestFit="1" customWidth="1"/>
    <col min="15366" max="15366" width="54.140625" bestFit="1" customWidth="1"/>
    <col min="15367" max="15367" width="47.7109375" bestFit="1" customWidth="1"/>
    <col min="15618" max="15618" width="6" customWidth="1"/>
    <col min="15619" max="15619" width="6.140625" customWidth="1"/>
    <col min="15620" max="15620" width="28.28515625" bestFit="1" customWidth="1"/>
    <col min="15621" max="15621" width="10.85546875" bestFit="1" customWidth="1"/>
    <col min="15622" max="15622" width="54.140625" bestFit="1" customWidth="1"/>
    <col min="15623" max="15623" width="47.7109375" bestFit="1" customWidth="1"/>
    <col min="15874" max="15874" width="6" customWidth="1"/>
    <col min="15875" max="15875" width="6.140625" customWidth="1"/>
    <col min="15876" max="15876" width="28.28515625" bestFit="1" customWidth="1"/>
    <col min="15877" max="15877" width="10.85546875" bestFit="1" customWidth="1"/>
    <col min="15878" max="15878" width="54.140625" bestFit="1" customWidth="1"/>
    <col min="15879" max="15879" width="47.7109375" bestFit="1" customWidth="1"/>
    <col min="16130" max="16130" width="6" customWidth="1"/>
    <col min="16131" max="16131" width="6.140625" customWidth="1"/>
    <col min="16132" max="16132" width="28.28515625" bestFit="1" customWidth="1"/>
    <col min="16133" max="16133" width="10.85546875" bestFit="1" customWidth="1"/>
    <col min="16134" max="16134" width="54.140625" bestFit="1" customWidth="1"/>
    <col min="16135" max="16135" width="47.7109375" bestFit="1" customWidth="1"/>
  </cols>
  <sheetData>
    <row r="1" spans="1:13">
      <c r="A1" s="58"/>
      <c r="B1" s="59"/>
      <c r="C1" s="59"/>
      <c r="D1" s="59"/>
      <c r="E1" s="59"/>
      <c r="F1" s="59"/>
      <c r="G1" s="60"/>
    </row>
    <row r="2" spans="1:13" ht="15.75">
      <c r="A2" s="123" t="s">
        <v>0</v>
      </c>
      <c r="B2" s="124"/>
      <c r="C2" s="124"/>
      <c r="D2" s="124"/>
      <c r="E2" s="124"/>
      <c r="F2" s="124"/>
      <c r="G2" s="125"/>
      <c r="I2" s="56"/>
      <c r="J2" s="56"/>
      <c r="K2" s="56"/>
      <c r="L2" s="56"/>
    </row>
    <row r="3" spans="1:13" ht="15.75">
      <c r="A3" s="126" t="s">
        <v>154</v>
      </c>
      <c r="B3" s="127"/>
      <c r="C3" s="127"/>
      <c r="D3" s="127"/>
      <c r="E3" s="127"/>
      <c r="F3" s="127"/>
      <c r="G3" s="128"/>
      <c r="H3" s="4"/>
      <c r="I3" s="57"/>
      <c r="J3" s="56"/>
      <c r="K3" s="56"/>
      <c r="L3" s="56"/>
      <c r="M3" s="5"/>
    </row>
    <row r="4" spans="1:13">
      <c r="A4" s="61" t="s">
        <v>32</v>
      </c>
      <c r="B4" s="80" t="s">
        <v>132</v>
      </c>
      <c r="C4" s="61" t="s">
        <v>33</v>
      </c>
      <c r="D4" s="62" t="s">
        <v>34</v>
      </c>
      <c r="E4" s="63" t="s">
        <v>5</v>
      </c>
      <c r="F4" s="64" t="s">
        <v>1</v>
      </c>
      <c r="G4" s="65" t="s">
        <v>35</v>
      </c>
      <c r="H4" s="4"/>
      <c r="I4" s="57"/>
      <c r="J4" s="56"/>
      <c r="K4" s="56"/>
      <c r="L4" s="56"/>
      <c r="M4" s="5"/>
    </row>
    <row r="5" spans="1:13" ht="18.95" customHeight="1">
      <c r="A5" s="66"/>
      <c r="B5" s="66"/>
      <c r="C5" s="67"/>
      <c r="D5" s="68" t="s">
        <v>36</v>
      </c>
      <c r="E5" s="69"/>
      <c r="F5" s="70"/>
      <c r="G5" s="71"/>
      <c r="H5" s="4"/>
      <c r="I5" s="57"/>
      <c r="J5" s="56"/>
      <c r="K5" s="56"/>
      <c r="L5" s="56"/>
      <c r="M5" s="5"/>
    </row>
    <row r="6" spans="1:13" ht="24.75">
      <c r="A6" s="72">
        <v>2008</v>
      </c>
      <c r="B6" s="72"/>
      <c r="C6" s="72"/>
      <c r="D6" s="73" t="s">
        <v>155</v>
      </c>
      <c r="E6" s="78">
        <v>1608</v>
      </c>
      <c r="F6" s="74" t="s">
        <v>156</v>
      </c>
      <c r="G6" s="74" t="s">
        <v>157</v>
      </c>
      <c r="H6" s="4"/>
      <c r="I6" s="57"/>
      <c r="J6" s="56"/>
      <c r="K6" s="56"/>
      <c r="L6" s="56"/>
      <c r="M6" s="5"/>
    </row>
    <row r="7" spans="1:13" ht="24.75">
      <c r="A7" s="72">
        <v>2006</v>
      </c>
      <c r="B7" s="72"/>
      <c r="C7" s="72"/>
      <c r="D7" s="73" t="s">
        <v>158</v>
      </c>
      <c r="E7" s="78">
        <v>1710</v>
      </c>
      <c r="F7" s="74" t="s">
        <v>156</v>
      </c>
      <c r="G7" s="74" t="s">
        <v>157</v>
      </c>
      <c r="H7" s="4"/>
      <c r="I7" s="57"/>
      <c r="J7" s="56"/>
      <c r="K7" s="56"/>
      <c r="L7" s="56"/>
      <c r="M7" s="5"/>
    </row>
    <row r="8" spans="1:13" ht="24.75">
      <c r="A8" s="72">
        <v>2004</v>
      </c>
      <c r="B8" s="72"/>
      <c r="C8" s="72"/>
      <c r="D8" s="73" t="s">
        <v>159</v>
      </c>
      <c r="E8" s="78">
        <v>2076</v>
      </c>
      <c r="F8" s="74" t="s">
        <v>156</v>
      </c>
      <c r="G8" s="74" t="s">
        <v>157</v>
      </c>
      <c r="H8" s="4"/>
      <c r="I8" s="57"/>
      <c r="J8" s="56"/>
      <c r="K8" s="56"/>
      <c r="L8" s="56"/>
      <c r="M8" s="5"/>
    </row>
    <row r="9" spans="1:13" ht="24.75">
      <c r="A9" s="72">
        <v>2005</v>
      </c>
      <c r="B9" s="72"/>
      <c r="C9" s="72"/>
      <c r="D9" s="73" t="s">
        <v>160</v>
      </c>
      <c r="E9" s="78">
        <v>2154</v>
      </c>
      <c r="F9" s="74" t="s">
        <v>156</v>
      </c>
      <c r="G9" s="74" t="s">
        <v>157</v>
      </c>
      <c r="H9" s="4"/>
      <c r="I9" s="57"/>
      <c r="J9" s="56"/>
      <c r="K9" s="56"/>
      <c r="L9" s="56"/>
      <c r="M9" s="5"/>
    </row>
    <row r="10" spans="1:13" ht="24.75">
      <c r="A10" s="72">
        <v>2000</v>
      </c>
      <c r="B10" s="72"/>
      <c r="C10" s="72"/>
      <c r="D10" s="73" t="s">
        <v>161</v>
      </c>
      <c r="E10" s="79">
        <v>1994</v>
      </c>
      <c r="F10" s="74" t="s">
        <v>156</v>
      </c>
      <c r="G10" s="74" t="s">
        <v>157</v>
      </c>
      <c r="H10" s="4"/>
      <c r="I10" s="57"/>
      <c r="J10" s="56"/>
      <c r="K10" s="56"/>
      <c r="L10" s="56"/>
      <c r="M10" s="5"/>
    </row>
    <row r="11" spans="1:13" ht="24.75">
      <c r="A11" s="72">
        <v>2001</v>
      </c>
      <c r="B11" s="72"/>
      <c r="C11" s="72"/>
      <c r="D11" s="73" t="s">
        <v>162</v>
      </c>
      <c r="E11" s="79">
        <v>1994</v>
      </c>
      <c r="F11" s="74" t="s">
        <v>156</v>
      </c>
      <c r="G11" s="74" t="s">
        <v>157</v>
      </c>
      <c r="H11" s="4"/>
      <c r="I11" s="57"/>
      <c r="J11" s="56"/>
      <c r="K11" s="56"/>
      <c r="L11" s="56"/>
      <c r="M11" s="5"/>
    </row>
    <row r="12" spans="1:13" ht="24.75">
      <c r="A12" s="72">
        <v>1998</v>
      </c>
      <c r="B12" s="72"/>
      <c r="C12" s="72"/>
      <c r="D12" s="73" t="s">
        <v>163</v>
      </c>
      <c r="E12" s="79">
        <v>1994</v>
      </c>
      <c r="F12" s="74" t="s">
        <v>156</v>
      </c>
      <c r="G12" s="74" t="s">
        <v>157</v>
      </c>
      <c r="H12" s="4"/>
      <c r="I12" s="57"/>
      <c r="J12" s="56"/>
      <c r="K12" s="56"/>
      <c r="L12" s="56"/>
      <c r="M12" s="5"/>
    </row>
    <row r="13" spans="1:13" ht="24.75">
      <c r="A13" s="72">
        <v>2002</v>
      </c>
      <c r="B13" s="72"/>
      <c r="C13" s="72"/>
      <c r="D13" s="73" t="s">
        <v>164</v>
      </c>
      <c r="E13" s="79">
        <v>2028</v>
      </c>
      <c r="F13" s="74" t="s">
        <v>156</v>
      </c>
      <c r="G13" s="74" t="s">
        <v>157</v>
      </c>
      <c r="H13" s="4"/>
      <c r="I13" s="57"/>
      <c r="J13" s="56"/>
      <c r="K13" s="56"/>
      <c r="L13" s="56"/>
      <c r="M13" s="5"/>
    </row>
    <row r="14" spans="1:13" ht="24.75">
      <c r="A14" s="72">
        <v>1997</v>
      </c>
      <c r="B14" s="72"/>
      <c r="C14" s="72"/>
      <c r="D14" s="73" t="s">
        <v>165</v>
      </c>
      <c r="E14" s="79">
        <v>1815</v>
      </c>
      <c r="F14" s="74" t="s">
        <v>156</v>
      </c>
      <c r="G14" s="74" t="s">
        <v>157</v>
      </c>
      <c r="H14" s="4"/>
      <c r="I14" s="57"/>
      <c r="J14" s="56"/>
      <c r="K14" s="56"/>
      <c r="L14" s="56"/>
      <c r="M14" s="5"/>
    </row>
    <row r="15" spans="1:13" ht="24.75">
      <c r="A15" s="72">
        <v>1996</v>
      </c>
      <c r="B15" s="72"/>
      <c r="C15" s="72"/>
      <c r="D15" s="73" t="s">
        <v>166</v>
      </c>
      <c r="E15" s="79">
        <v>2153</v>
      </c>
      <c r="F15" s="74" t="s">
        <v>156</v>
      </c>
      <c r="G15" s="74" t="s">
        <v>157</v>
      </c>
      <c r="H15" s="4"/>
      <c r="I15" s="57"/>
      <c r="J15" s="56"/>
      <c r="K15" s="56"/>
      <c r="L15" s="56"/>
      <c r="M15" s="5"/>
    </row>
    <row r="16" spans="1:13" ht="24.75">
      <c r="A16" s="72">
        <v>2034</v>
      </c>
      <c r="B16" s="72"/>
      <c r="C16" s="72">
        <v>3246</v>
      </c>
      <c r="D16" s="74" t="s">
        <v>141</v>
      </c>
      <c r="E16" s="79">
        <v>3000</v>
      </c>
      <c r="F16" s="74" t="s">
        <v>167</v>
      </c>
      <c r="G16" s="74" t="s">
        <v>168</v>
      </c>
      <c r="H16" s="4"/>
      <c r="I16" s="57"/>
      <c r="J16" s="56"/>
      <c r="K16" s="56"/>
      <c r="L16" s="56"/>
      <c r="M16" s="5"/>
    </row>
    <row r="17" spans="1:13" ht="36.75">
      <c r="A17" s="72"/>
      <c r="B17" s="72"/>
      <c r="C17" s="72">
        <v>3250</v>
      </c>
      <c r="D17" s="74" t="s">
        <v>169</v>
      </c>
      <c r="E17" s="79">
        <v>17400</v>
      </c>
      <c r="F17" s="74" t="s">
        <v>170</v>
      </c>
      <c r="G17" s="74" t="s">
        <v>171</v>
      </c>
      <c r="H17" s="4"/>
      <c r="I17" s="57"/>
      <c r="J17" s="56"/>
      <c r="K17" s="56"/>
      <c r="L17" s="56"/>
      <c r="M17" s="5"/>
    </row>
    <row r="18" spans="1:13" ht="24.75">
      <c r="A18" s="72"/>
      <c r="B18" s="72">
        <v>6029</v>
      </c>
      <c r="C18" s="72"/>
      <c r="D18" s="81" t="s">
        <v>172</v>
      </c>
      <c r="E18" s="79">
        <v>61754.17</v>
      </c>
      <c r="F18" s="74" t="s">
        <v>173</v>
      </c>
      <c r="G18" s="74" t="s">
        <v>174</v>
      </c>
      <c r="H18" s="4"/>
      <c r="I18" s="57"/>
      <c r="J18" s="56"/>
      <c r="K18" s="56"/>
      <c r="L18" s="56"/>
      <c r="M18" s="5"/>
    </row>
    <row r="19" spans="1:13" ht="36.75">
      <c r="A19" s="72"/>
      <c r="B19" s="72"/>
      <c r="C19" s="72">
        <v>3253</v>
      </c>
      <c r="D19" s="81" t="s">
        <v>71</v>
      </c>
      <c r="E19" s="79">
        <v>7395</v>
      </c>
      <c r="F19" s="74" t="s">
        <v>175</v>
      </c>
      <c r="G19" s="74" t="s">
        <v>176</v>
      </c>
      <c r="H19" s="4"/>
      <c r="I19" s="57"/>
      <c r="J19" s="56"/>
      <c r="K19" s="56"/>
      <c r="L19" s="56"/>
      <c r="M19" s="5"/>
    </row>
    <row r="20" spans="1:13" ht="36.75">
      <c r="A20" s="72"/>
      <c r="B20" s="72">
        <v>6562</v>
      </c>
      <c r="C20" s="72"/>
      <c r="D20" s="81" t="s">
        <v>177</v>
      </c>
      <c r="E20" s="79">
        <v>13690</v>
      </c>
      <c r="F20" s="74" t="s">
        <v>178</v>
      </c>
      <c r="G20" s="74" t="s">
        <v>179</v>
      </c>
      <c r="H20" s="4"/>
      <c r="I20" s="57"/>
      <c r="J20" s="56"/>
      <c r="K20" s="56"/>
      <c r="L20" s="56"/>
      <c r="M20" s="5"/>
    </row>
    <row r="21" spans="1:13" ht="60.75">
      <c r="A21" s="72"/>
      <c r="B21" s="72">
        <v>7035</v>
      </c>
      <c r="C21" s="72"/>
      <c r="D21" s="81" t="s">
        <v>180</v>
      </c>
      <c r="E21" s="79">
        <v>22446</v>
      </c>
      <c r="F21" s="74" t="s">
        <v>182</v>
      </c>
      <c r="G21" s="74" t="s">
        <v>183</v>
      </c>
      <c r="H21" s="4"/>
      <c r="I21" s="57"/>
      <c r="J21" s="56"/>
      <c r="K21" s="56"/>
      <c r="L21" s="56"/>
      <c r="M21" s="5"/>
    </row>
    <row r="22" spans="1:13" ht="24.75">
      <c r="A22" s="72"/>
      <c r="B22" s="72">
        <v>7035</v>
      </c>
      <c r="C22" s="72"/>
      <c r="D22" s="81" t="s">
        <v>180</v>
      </c>
      <c r="E22" s="79"/>
      <c r="F22" s="74" t="s">
        <v>181</v>
      </c>
      <c r="G22" s="74"/>
      <c r="H22" s="4"/>
      <c r="I22" s="57"/>
      <c r="J22" s="56"/>
      <c r="K22" s="56"/>
      <c r="L22" s="56"/>
      <c r="M22" s="5"/>
    </row>
    <row r="23" spans="1:13" ht="36.75">
      <c r="A23" s="72"/>
      <c r="B23" s="72">
        <v>5007</v>
      </c>
      <c r="C23" s="72"/>
      <c r="D23" s="81" t="s">
        <v>184</v>
      </c>
      <c r="E23" s="79">
        <v>35698</v>
      </c>
      <c r="F23" s="74" t="s">
        <v>185</v>
      </c>
      <c r="G23" s="74" t="s">
        <v>186</v>
      </c>
      <c r="H23" s="4"/>
      <c r="I23" s="57"/>
      <c r="J23" s="56"/>
      <c r="K23" s="56"/>
      <c r="L23" s="56"/>
      <c r="M23" s="5"/>
    </row>
    <row r="24" spans="1:13" ht="24.75">
      <c r="A24" s="72"/>
      <c r="B24" s="72"/>
      <c r="C24" s="72">
        <v>3256</v>
      </c>
      <c r="D24" s="81" t="s">
        <v>187</v>
      </c>
      <c r="E24" s="79">
        <v>7928</v>
      </c>
      <c r="F24" s="74" t="s">
        <v>188</v>
      </c>
      <c r="G24" s="74" t="s">
        <v>189</v>
      </c>
      <c r="H24" s="4"/>
      <c r="I24" s="57"/>
      <c r="J24" s="56"/>
      <c r="K24" s="56"/>
      <c r="L24" s="56"/>
      <c r="M24" s="5"/>
    </row>
    <row r="25" spans="1:13" ht="72.75">
      <c r="A25" s="72"/>
      <c r="B25" s="72">
        <v>5013</v>
      </c>
      <c r="C25" s="72"/>
      <c r="D25" s="81" t="s">
        <v>180</v>
      </c>
      <c r="E25" s="79">
        <v>3248</v>
      </c>
      <c r="F25" s="74" t="s">
        <v>190</v>
      </c>
      <c r="G25" s="74" t="s">
        <v>171</v>
      </c>
      <c r="H25" s="4"/>
      <c r="I25" s="57"/>
      <c r="J25" s="56"/>
      <c r="K25" s="56"/>
      <c r="L25" s="56"/>
      <c r="M25" s="5"/>
    </row>
    <row r="26" spans="1:13" ht="24.75">
      <c r="A26" s="72"/>
      <c r="B26" s="72">
        <v>5013</v>
      </c>
      <c r="C26" s="72"/>
      <c r="D26" s="81" t="s">
        <v>180</v>
      </c>
      <c r="E26" s="79">
        <v>1624</v>
      </c>
      <c r="F26" s="74" t="s">
        <v>192</v>
      </c>
      <c r="G26" s="74" t="s">
        <v>191</v>
      </c>
      <c r="H26" s="4"/>
      <c r="I26" s="57"/>
      <c r="J26" s="56"/>
      <c r="K26" s="56"/>
      <c r="L26" s="56"/>
      <c r="M26" s="5"/>
    </row>
    <row r="27" spans="1:13" ht="36.75">
      <c r="A27" s="72"/>
      <c r="B27" s="72"/>
      <c r="C27" s="72">
        <v>3258</v>
      </c>
      <c r="D27" s="81" t="s">
        <v>193</v>
      </c>
      <c r="E27" s="79">
        <v>110000</v>
      </c>
      <c r="F27" s="74" t="s">
        <v>194</v>
      </c>
      <c r="G27" s="74" t="s">
        <v>195</v>
      </c>
      <c r="H27" s="4"/>
      <c r="I27" s="57"/>
      <c r="J27" s="56"/>
      <c r="K27" s="56"/>
      <c r="L27" s="56"/>
      <c r="M27" s="5"/>
    </row>
    <row r="28" spans="1:13">
      <c r="A28" s="72"/>
      <c r="B28" s="72"/>
      <c r="C28" s="72"/>
      <c r="D28" s="81"/>
      <c r="E28" s="79"/>
      <c r="F28" s="74"/>
      <c r="G28" s="74"/>
      <c r="H28" s="4"/>
      <c r="I28" s="57"/>
      <c r="J28" s="56"/>
      <c r="K28" s="56"/>
      <c r="L28" s="56"/>
      <c r="M28" s="5"/>
    </row>
    <row r="29" spans="1:13">
      <c r="A29" s="72"/>
      <c r="B29" s="72"/>
      <c r="C29" s="72"/>
      <c r="D29" s="68" t="s">
        <v>136</v>
      </c>
      <c r="E29" s="79"/>
      <c r="F29" s="74"/>
      <c r="G29" s="74"/>
      <c r="H29" s="4"/>
      <c r="I29" s="57"/>
      <c r="J29" s="56"/>
      <c r="K29" s="56"/>
      <c r="L29" s="56"/>
      <c r="M29" s="5"/>
    </row>
    <row r="30" spans="1:13" ht="36.75">
      <c r="A30" s="72"/>
      <c r="B30" s="72">
        <v>3016</v>
      </c>
      <c r="C30" s="72"/>
      <c r="D30" s="74" t="s">
        <v>196</v>
      </c>
      <c r="E30" s="79">
        <v>81905.2</v>
      </c>
      <c r="F30" s="74" t="s">
        <v>197</v>
      </c>
      <c r="G30" s="74" t="s">
        <v>198</v>
      </c>
      <c r="H30" s="4"/>
      <c r="I30" s="57"/>
      <c r="J30" s="56"/>
      <c r="K30" s="56"/>
      <c r="L30" s="56"/>
      <c r="M30" s="5"/>
    </row>
    <row r="31" spans="1:13">
      <c r="A31" s="72"/>
      <c r="B31" s="72"/>
      <c r="C31" s="72"/>
      <c r="D31" s="82" t="s">
        <v>219</v>
      </c>
      <c r="E31" s="79"/>
      <c r="F31" s="74"/>
      <c r="G31" s="74"/>
      <c r="H31" s="4"/>
      <c r="I31" s="57"/>
      <c r="J31" s="56"/>
      <c r="K31" s="56"/>
      <c r="L31" s="56"/>
      <c r="M31" s="5"/>
    </row>
    <row r="32" spans="1:13">
      <c r="A32" s="72"/>
      <c r="B32" s="72"/>
      <c r="C32" s="72">
        <v>787</v>
      </c>
      <c r="D32" s="74" t="s">
        <v>199</v>
      </c>
      <c r="E32" s="79">
        <v>44249</v>
      </c>
      <c r="F32" s="74"/>
      <c r="G32" s="74" t="s">
        <v>200</v>
      </c>
      <c r="H32" s="4"/>
      <c r="I32" s="57"/>
      <c r="J32" s="56"/>
      <c r="K32" s="56"/>
      <c r="L32" s="56"/>
      <c r="M32" s="5"/>
    </row>
    <row r="33" spans="1:13">
      <c r="A33" s="72"/>
      <c r="B33" s="72"/>
      <c r="C33" s="72">
        <v>791</v>
      </c>
      <c r="D33" s="74" t="s">
        <v>199</v>
      </c>
      <c r="E33" s="79">
        <v>32000</v>
      </c>
      <c r="F33" s="74"/>
      <c r="G33" s="74" t="s">
        <v>200</v>
      </c>
      <c r="H33" s="4"/>
      <c r="I33" s="57"/>
      <c r="J33" s="56"/>
      <c r="K33" s="56"/>
      <c r="L33" s="56"/>
      <c r="M33" s="5"/>
    </row>
    <row r="34" spans="1:13">
      <c r="A34" s="72"/>
      <c r="B34" s="72"/>
      <c r="C34" s="72">
        <v>790</v>
      </c>
      <c r="D34" s="74" t="s">
        <v>199</v>
      </c>
      <c r="E34" s="79">
        <v>33000</v>
      </c>
      <c r="F34" s="74"/>
      <c r="G34" s="74" t="s">
        <v>200</v>
      </c>
      <c r="H34" s="4"/>
      <c r="I34" s="57"/>
      <c r="J34" s="56"/>
      <c r="K34" s="56"/>
      <c r="L34" s="56"/>
      <c r="M34" s="5"/>
    </row>
    <row r="35" spans="1:13">
      <c r="A35" s="72"/>
      <c r="B35" s="72"/>
      <c r="C35" s="72">
        <v>789</v>
      </c>
      <c r="D35" s="74" t="s">
        <v>199</v>
      </c>
      <c r="E35" s="79">
        <v>38000</v>
      </c>
      <c r="F35" s="74"/>
      <c r="G35" s="74" t="s">
        <v>200</v>
      </c>
      <c r="H35" s="4"/>
      <c r="I35" s="57"/>
      <c r="J35" s="56"/>
      <c r="K35" s="56"/>
      <c r="L35" s="56"/>
      <c r="M35" s="5"/>
    </row>
    <row r="36" spans="1:13">
      <c r="A36" s="72"/>
      <c r="B36" s="72"/>
      <c r="C36" s="72">
        <v>788</v>
      </c>
      <c r="D36" s="74" t="s">
        <v>199</v>
      </c>
      <c r="E36" s="79">
        <v>29000</v>
      </c>
      <c r="F36" s="74"/>
      <c r="G36" s="74" t="s">
        <v>200</v>
      </c>
      <c r="H36" s="4"/>
      <c r="I36" s="57"/>
      <c r="J36" s="56"/>
      <c r="K36" s="56"/>
      <c r="L36" s="56"/>
      <c r="M36" s="5"/>
    </row>
    <row r="37" spans="1:13">
      <c r="A37" s="72"/>
      <c r="B37" s="72"/>
      <c r="C37" s="72"/>
      <c r="D37" s="68" t="s">
        <v>201</v>
      </c>
      <c r="E37" s="79"/>
      <c r="F37" s="74"/>
      <c r="G37" s="74"/>
      <c r="H37" s="4"/>
      <c r="I37" s="57"/>
      <c r="J37" s="56"/>
      <c r="K37" s="56"/>
      <c r="L37" s="56"/>
      <c r="M37" s="5"/>
    </row>
    <row r="38" spans="1:13" ht="36.75">
      <c r="A38" s="72"/>
      <c r="B38" s="72"/>
      <c r="C38" s="83">
        <v>86</v>
      </c>
      <c r="D38" s="66" t="s">
        <v>202</v>
      </c>
      <c r="E38" s="84">
        <v>5760</v>
      </c>
      <c r="F38" s="74" t="s">
        <v>203</v>
      </c>
      <c r="G38" s="74" t="s">
        <v>210</v>
      </c>
      <c r="H38" s="4"/>
      <c r="I38" s="57"/>
      <c r="J38" s="56"/>
      <c r="K38" s="56"/>
      <c r="L38" s="56"/>
      <c r="M38" s="5"/>
    </row>
    <row r="39" spans="1:13" ht="48.75">
      <c r="A39" s="72"/>
      <c r="B39" s="72"/>
      <c r="C39" s="83">
        <v>87</v>
      </c>
      <c r="D39" s="66" t="s">
        <v>202</v>
      </c>
      <c r="E39" s="84">
        <v>5760</v>
      </c>
      <c r="F39" s="74" t="s">
        <v>204</v>
      </c>
      <c r="G39" s="74" t="s">
        <v>210</v>
      </c>
      <c r="H39" s="4"/>
      <c r="I39" s="57"/>
      <c r="J39" s="56"/>
      <c r="K39" s="56"/>
      <c r="L39" s="56"/>
      <c r="M39" s="5"/>
    </row>
    <row r="40" spans="1:13" ht="36.75">
      <c r="A40" s="72"/>
      <c r="B40" s="72"/>
      <c r="C40" s="83">
        <v>88</v>
      </c>
      <c r="D40" s="66" t="s">
        <v>205</v>
      </c>
      <c r="E40" s="84">
        <v>8960</v>
      </c>
      <c r="F40" s="74" t="s">
        <v>206</v>
      </c>
      <c r="G40" s="74" t="s">
        <v>210</v>
      </c>
      <c r="H40" s="4"/>
      <c r="I40" s="57"/>
      <c r="J40" s="56"/>
      <c r="K40" s="56"/>
      <c r="L40" s="56"/>
      <c r="M40" s="5"/>
    </row>
    <row r="41" spans="1:13" ht="48.75">
      <c r="A41" s="72"/>
      <c r="B41" s="72"/>
      <c r="C41" s="83">
        <v>89</v>
      </c>
      <c r="D41" s="66" t="s">
        <v>205</v>
      </c>
      <c r="E41" s="84">
        <v>6336</v>
      </c>
      <c r="F41" s="74" t="s">
        <v>207</v>
      </c>
      <c r="G41" s="74" t="s">
        <v>210</v>
      </c>
      <c r="H41" s="4"/>
      <c r="I41" s="57"/>
      <c r="J41" s="56"/>
      <c r="K41" s="56"/>
      <c r="L41" s="56"/>
      <c r="M41" s="5"/>
    </row>
    <row r="42" spans="1:13" ht="36.75">
      <c r="A42" s="72"/>
      <c r="B42" s="72"/>
      <c r="C42" s="83">
        <v>90</v>
      </c>
      <c r="D42" s="66" t="s">
        <v>208</v>
      </c>
      <c r="E42" s="84">
        <v>6000</v>
      </c>
      <c r="F42" s="74" t="s">
        <v>209</v>
      </c>
      <c r="G42" s="74" t="s">
        <v>210</v>
      </c>
      <c r="H42" s="4"/>
      <c r="I42" s="57"/>
      <c r="J42" s="56"/>
      <c r="K42" s="56"/>
      <c r="L42" s="56"/>
      <c r="M42" s="5"/>
    </row>
    <row r="43" spans="1:13" ht="48.75">
      <c r="A43" s="72"/>
      <c r="B43" s="72"/>
      <c r="C43" s="83">
        <v>91</v>
      </c>
      <c r="D43" s="66" t="s">
        <v>211</v>
      </c>
      <c r="E43" s="84">
        <v>8960</v>
      </c>
      <c r="F43" s="74" t="s">
        <v>212</v>
      </c>
      <c r="G43" s="74" t="s">
        <v>210</v>
      </c>
      <c r="H43" s="4"/>
      <c r="I43" s="57"/>
      <c r="J43" s="56"/>
      <c r="K43" s="56"/>
      <c r="L43" s="56"/>
      <c r="M43" s="5"/>
    </row>
    <row r="44" spans="1:13" ht="36.75">
      <c r="A44" s="72"/>
      <c r="B44" s="72"/>
      <c r="C44" s="83">
        <v>92</v>
      </c>
      <c r="D44" s="66" t="s">
        <v>202</v>
      </c>
      <c r="E44" s="84">
        <v>5760</v>
      </c>
      <c r="F44" s="74" t="s">
        <v>213</v>
      </c>
      <c r="G44" s="74" t="s">
        <v>210</v>
      </c>
      <c r="H44" s="4"/>
      <c r="I44" s="57"/>
      <c r="J44" s="56"/>
      <c r="K44" s="56"/>
      <c r="L44" s="56"/>
      <c r="M44" s="5"/>
    </row>
    <row r="45" spans="1:13" ht="36.75">
      <c r="A45" s="72"/>
      <c r="B45" s="72"/>
      <c r="C45" s="83">
        <v>93</v>
      </c>
      <c r="D45" s="66" t="s">
        <v>214</v>
      </c>
      <c r="E45" s="84">
        <v>9216</v>
      </c>
      <c r="F45" s="74" t="s">
        <v>215</v>
      </c>
      <c r="G45" s="74" t="s">
        <v>210</v>
      </c>
      <c r="H45" s="4"/>
      <c r="I45" s="57"/>
      <c r="J45" s="56"/>
      <c r="K45" s="56"/>
      <c r="L45" s="56"/>
      <c r="M45" s="5"/>
    </row>
    <row r="46" spans="1:13" ht="48.75">
      <c r="A46" s="72"/>
      <c r="B46" s="72"/>
      <c r="C46" s="72">
        <v>94</v>
      </c>
      <c r="D46" s="85" t="s">
        <v>216</v>
      </c>
      <c r="E46" s="79">
        <v>6000</v>
      </c>
      <c r="F46" s="74" t="s">
        <v>217</v>
      </c>
      <c r="G46" s="74" t="s">
        <v>210</v>
      </c>
      <c r="H46" s="4"/>
      <c r="I46" s="57"/>
      <c r="J46" s="56"/>
      <c r="K46" s="56"/>
      <c r="L46" s="56"/>
      <c r="M46" s="5"/>
    </row>
    <row r="47" spans="1:13">
      <c r="A47" s="72"/>
      <c r="B47" s="72"/>
      <c r="C47" s="72"/>
      <c r="D47" s="68" t="s">
        <v>223</v>
      </c>
      <c r="E47" s="79"/>
      <c r="F47" s="74"/>
      <c r="G47" s="74"/>
      <c r="H47" s="4"/>
      <c r="I47" s="57"/>
      <c r="J47" s="56"/>
      <c r="K47" s="56"/>
      <c r="L47" s="56"/>
      <c r="M47" s="5"/>
    </row>
    <row r="48" spans="1:13" ht="60.75">
      <c r="A48" s="72"/>
      <c r="B48" s="72"/>
      <c r="C48" s="72"/>
      <c r="D48" s="86" t="s">
        <v>224</v>
      </c>
      <c r="E48" s="79">
        <v>41369</v>
      </c>
      <c r="F48" s="74" t="s">
        <v>225</v>
      </c>
      <c r="G48" s="74" t="s">
        <v>226</v>
      </c>
      <c r="H48" s="4"/>
      <c r="I48" s="57"/>
      <c r="J48" s="56"/>
      <c r="K48" s="56"/>
      <c r="L48" s="56"/>
      <c r="M48" s="5"/>
    </row>
    <row r="49" spans="1:13">
      <c r="A49" s="72"/>
      <c r="B49" s="72"/>
      <c r="C49" s="72"/>
      <c r="D49" s="72"/>
      <c r="E49" s="79"/>
      <c r="F49" s="74"/>
      <c r="G49" s="74"/>
      <c r="H49" s="4"/>
      <c r="I49" s="57"/>
      <c r="J49" s="56"/>
      <c r="K49" s="56"/>
      <c r="L49" s="56"/>
      <c r="M49" s="5"/>
    </row>
    <row r="50" spans="1:13">
      <c r="A50" s="72"/>
      <c r="B50" s="72"/>
      <c r="C50" s="72"/>
      <c r="D50" s="68" t="s">
        <v>227</v>
      </c>
      <c r="E50" s="79"/>
      <c r="F50" s="74"/>
      <c r="G50" s="74"/>
      <c r="H50" s="4"/>
      <c r="I50" s="57"/>
      <c r="J50" s="56"/>
      <c r="K50" s="56"/>
      <c r="L50" s="56"/>
      <c r="M50" s="5"/>
    </row>
    <row r="51" spans="1:13" ht="36.75">
      <c r="A51" s="72">
        <v>2022</v>
      </c>
      <c r="B51" s="72" t="s">
        <v>4</v>
      </c>
      <c r="C51" s="72"/>
      <c r="D51" s="73" t="s">
        <v>237</v>
      </c>
      <c r="E51" s="79">
        <v>2000</v>
      </c>
      <c r="F51" s="74" t="s">
        <v>238</v>
      </c>
      <c r="G51" s="74" t="s">
        <v>239</v>
      </c>
      <c r="H51" s="4"/>
      <c r="I51" s="57"/>
      <c r="J51" s="56"/>
      <c r="K51" s="56"/>
      <c r="L51" s="56"/>
      <c r="M51" s="5"/>
    </row>
    <row r="52" spans="1:13" ht="36.75">
      <c r="A52" s="72">
        <v>1861</v>
      </c>
      <c r="B52" s="72" t="s">
        <v>4</v>
      </c>
      <c r="C52" s="72"/>
      <c r="D52" s="73" t="s">
        <v>240</v>
      </c>
      <c r="E52" s="79">
        <v>2500</v>
      </c>
      <c r="F52" s="74" t="s">
        <v>241</v>
      </c>
      <c r="G52" s="74" t="s">
        <v>239</v>
      </c>
      <c r="H52" s="4"/>
      <c r="I52" s="57"/>
      <c r="J52" s="56"/>
      <c r="K52" s="56"/>
      <c r="L52" s="56"/>
      <c r="M52" s="5"/>
    </row>
    <row r="53" spans="1:13" ht="36.75">
      <c r="A53" s="72" t="s">
        <v>242</v>
      </c>
      <c r="B53" s="72" t="s">
        <v>4</v>
      </c>
      <c r="C53" s="72"/>
      <c r="D53" s="73" t="s">
        <v>243</v>
      </c>
      <c r="E53" s="79">
        <v>1600</v>
      </c>
      <c r="F53" s="74" t="s">
        <v>244</v>
      </c>
      <c r="G53" s="74" t="s">
        <v>251</v>
      </c>
      <c r="H53" s="4"/>
      <c r="I53" s="57"/>
      <c r="J53" s="56"/>
      <c r="K53" s="56"/>
      <c r="L53" s="56"/>
      <c r="M53" s="5"/>
    </row>
    <row r="54" spans="1:13" ht="36.75">
      <c r="A54" s="72">
        <v>1929</v>
      </c>
      <c r="B54" s="72" t="s">
        <v>4</v>
      </c>
      <c r="C54" s="72"/>
      <c r="D54" s="73" t="s">
        <v>245</v>
      </c>
      <c r="E54" s="79">
        <v>3000</v>
      </c>
      <c r="F54" s="74" t="s">
        <v>246</v>
      </c>
      <c r="G54" s="74" t="s">
        <v>247</v>
      </c>
      <c r="H54" s="4"/>
      <c r="I54" s="57"/>
      <c r="J54" s="56"/>
      <c r="K54" s="56"/>
      <c r="L54" s="56"/>
      <c r="M54" s="5"/>
    </row>
    <row r="55" spans="1:13" ht="24.75">
      <c r="A55" s="72" t="s">
        <v>242</v>
      </c>
      <c r="B55" s="72" t="s">
        <v>4</v>
      </c>
      <c r="C55" s="72"/>
      <c r="D55" s="73" t="s">
        <v>248</v>
      </c>
      <c r="E55" s="79">
        <v>4000</v>
      </c>
      <c r="F55" s="74" t="s">
        <v>249</v>
      </c>
      <c r="G55" s="74" t="s">
        <v>250</v>
      </c>
      <c r="H55" s="4"/>
      <c r="I55" s="57"/>
      <c r="J55" s="56"/>
      <c r="K55" s="56"/>
      <c r="L55" s="56"/>
      <c r="M55" s="5"/>
    </row>
    <row r="56" spans="1:13" ht="24.75">
      <c r="A56" s="72">
        <v>4161</v>
      </c>
      <c r="B56" s="72" t="s">
        <v>4</v>
      </c>
      <c r="C56" s="72"/>
      <c r="D56" s="73" t="s">
        <v>252</v>
      </c>
      <c r="E56" s="79">
        <v>3337.35</v>
      </c>
      <c r="F56" s="74" t="s">
        <v>253</v>
      </c>
      <c r="G56" s="74" t="s">
        <v>254</v>
      </c>
      <c r="H56" s="4"/>
      <c r="I56" s="57"/>
      <c r="J56" s="56"/>
      <c r="K56" s="56"/>
      <c r="L56" s="56"/>
      <c r="M56" s="5"/>
    </row>
    <row r="57" spans="1:13" ht="36.75">
      <c r="A57" s="72" t="s">
        <v>242</v>
      </c>
      <c r="B57" s="72" t="s">
        <v>4</v>
      </c>
      <c r="C57" s="72"/>
      <c r="D57" s="73" t="s">
        <v>255</v>
      </c>
      <c r="E57" s="79">
        <v>2000</v>
      </c>
      <c r="F57" s="74" t="s">
        <v>256</v>
      </c>
      <c r="G57" s="74" t="s">
        <v>239</v>
      </c>
      <c r="H57" s="4"/>
      <c r="I57" s="57"/>
      <c r="J57" s="56"/>
      <c r="K57" s="56"/>
      <c r="L57" s="56"/>
      <c r="M57" s="5"/>
    </row>
    <row r="58" spans="1:13" ht="36.75">
      <c r="A58" s="72" t="s">
        <v>242</v>
      </c>
      <c r="B58" s="72" t="s">
        <v>4</v>
      </c>
      <c r="C58" s="72"/>
      <c r="D58" s="73" t="s">
        <v>257</v>
      </c>
      <c r="E58" s="79">
        <v>4288.5200000000004</v>
      </c>
      <c r="F58" s="74" t="s">
        <v>258</v>
      </c>
      <c r="G58" s="74" t="s">
        <v>239</v>
      </c>
      <c r="H58" s="4"/>
      <c r="I58" s="57"/>
      <c r="J58" s="56"/>
      <c r="K58" s="56"/>
      <c r="L58" s="56"/>
      <c r="M58" s="5"/>
    </row>
    <row r="59" spans="1:13" ht="60.75">
      <c r="A59" s="72">
        <v>2012</v>
      </c>
      <c r="B59" s="72" t="s">
        <v>4</v>
      </c>
      <c r="C59" s="72"/>
      <c r="D59" s="73" t="s">
        <v>237</v>
      </c>
      <c r="E59" s="79">
        <v>1730</v>
      </c>
      <c r="F59" s="74" t="s">
        <v>259</v>
      </c>
      <c r="G59" s="74" t="s">
        <v>239</v>
      </c>
      <c r="H59" s="4"/>
      <c r="I59" s="57"/>
      <c r="J59" s="56"/>
      <c r="K59" s="56"/>
      <c r="L59" s="56"/>
      <c r="M59" s="5"/>
    </row>
    <row r="60" spans="1:13" ht="36.75">
      <c r="A60" s="72" t="s">
        <v>242</v>
      </c>
      <c r="B60" s="72" t="s">
        <v>4</v>
      </c>
      <c r="C60" s="72"/>
      <c r="D60" s="73" t="s">
        <v>260</v>
      </c>
      <c r="E60" s="79">
        <v>7000</v>
      </c>
      <c r="F60" s="74" t="s">
        <v>261</v>
      </c>
      <c r="G60" s="74" t="s">
        <v>239</v>
      </c>
      <c r="H60" s="4"/>
      <c r="I60" s="57"/>
      <c r="J60" s="56"/>
      <c r="K60" s="56"/>
      <c r="L60" s="56"/>
      <c r="M60" s="5"/>
    </row>
    <row r="61" spans="1:13" ht="36.75">
      <c r="A61" s="72">
        <v>2065</v>
      </c>
      <c r="B61" s="72" t="s">
        <v>4</v>
      </c>
      <c r="C61" s="72"/>
      <c r="D61" s="73" t="s">
        <v>262</v>
      </c>
      <c r="E61" s="79">
        <v>1500</v>
      </c>
      <c r="F61" s="74" t="s">
        <v>263</v>
      </c>
      <c r="G61" s="74" t="s">
        <v>239</v>
      </c>
      <c r="H61" s="4"/>
      <c r="I61" s="57"/>
      <c r="J61" s="56"/>
      <c r="K61" s="56"/>
      <c r="L61" s="56"/>
      <c r="M61" s="5"/>
    </row>
    <row r="62" spans="1:13" ht="36.75">
      <c r="A62" s="72">
        <v>2064</v>
      </c>
      <c r="B62" s="72" t="s">
        <v>4</v>
      </c>
      <c r="C62" s="72"/>
      <c r="D62" s="73" t="s">
        <v>262</v>
      </c>
      <c r="E62" s="79">
        <v>1500</v>
      </c>
      <c r="F62" s="74" t="s">
        <v>264</v>
      </c>
      <c r="G62" s="74" t="s">
        <v>239</v>
      </c>
      <c r="H62" s="4"/>
      <c r="I62" s="57"/>
      <c r="J62" s="56"/>
      <c r="K62" s="56"/>
      <c r="L62" s="56"/>
      <c r="M62" s="5"/>
    </row>
    <row r="63" spans="1:13">
      <c r="A63" s="72"/>
      <c r="B63" s="72"/>
      <c r="C63" s="72"/>
      <c r="D63" s="73"/>
      <c r="E63" s="79"/>
      <c r="F63" s="74"/>
      <c r="G63" s="74"/>
      <c r="H63" s="4"/>
      <c r="I63" s="57"/>
      <c r="J63" s="56"/>
      <c r="K63" s="56"/>
      <c r="L63" s="56"/>
      <c r="M63" s="5"/>
    </row>
    <row r="64" spans="1:13" ht="15.75" thickBot="1">
      <c r="A64" s="72"/>
      <c r="B64" s="72"/>
      <c r="C64" s="72"/>
      <c r="D64" s="73"/>
      <c r="E64" s="79"/>
      <c r="F64" s="74"/>
      <c r="G64" s="74"/>
      <c r="H64" s="4"/>
      <c r="I64" s="57"/>
      <c r="J64" s="56"/>
      <c r="K64" s="56"/>
      <c r="L64" s="56"/>
      <c r="M64" s="5"/>
    </row>
    <row r="65" spans="1:16">
      <c r="A65" s="129" t="s">
        <v>41</v>
      </c>
      <c r="B65" s="130"/>
      <c r="C65" s="130"/>
      <c r="D65" s="8"/>
      <c r="E65" s="9"/>
      <c r="F65" s="8"/>
      <c r="G65" s="47"/>
    </row>
    <row r="66" spans="1:16">
      <c r="A66" s="48"/>
      <c r="B66" s="10"/>
      <c r="C66" s="10"/>
      <c r="D66" s="8"/>
      <c r="E66" s="9"/>
      <c r="F66" s="8"/>
      <c r="G66" s="47"/>
    </row>
    <row r="67" spans="1:16">
      <c r="A67" s="48"/>
      <c r="B67" s="10"/>
      <c r="C67" s="10"/>
      <c r="D67" s="10"/>
      <c r="E67" s="9"/>
      <c r="F67" s="8"/>
      <c r="G67" s="49"/>
    </row>
    <row r="68" spans="1:16">
      <c r="A68" s="50" t="s">
        <v>42</v>
      </c>
      <c r="B68" s="51"/>
      <c r="C68" s="51"/>
      <c r="D68" s="52"/>
      <c r="E68" s="53"/>
      <c r="F68" s="54"/>
      <c r="G68" s="55" t="s">
        <v>43</v>
      </c>
    </row>
    <row r="69" spans="1:16">
      <c r="A69" s="11"/>
      <c r="B69" s="11"/>
      <c r="C69" s="11"/>
      <c r="D69" s="12"/>
      <c r="E69" s="9"/>
      <c r="F69" s="12"/>
      <c r="G69" s="12"/>
    </row>
    <row r="70" spans="1:16">
      <c r="A70" s="11" t="s">
        <v>142</v>
      </c>
      <c r="B70" s="11"/>
      <c r="C70" s="11"/>
      <c r="D70" s="12"/>
      <c r="E70" s="9"/>
      <c r="F70" s="12"/>
      <c r="G70" s="12"/>
    </row>
    <row r="71" spans="1:16">
      <c r="A71" s="11" t="s">
        <v>143</v>
      </c>
      <c r="B71" s="11"/>
      <c r="C71" s="11"/>
      <c r="D71" s="12"/>
      <c r="E71" s="13"/>
      <c r="F71" s="12"/>
      <c r="G71" s="12"/>
    </row>
    <row r="72" spans="1:16">
      <c r="A72" s="11"/>
      <c r="B72" s="11"/>
      <c r="C72" s="11"/>
      <c r="D72" s="12"/>
      <c r="E72" s="13"/>
      <c r="F72" s="12"/>
      <c r="G72" s="12"/>
    </row>
    <row r="73" spans="1:16">
      <c r="A73" s="11"/>
      <c r="B73" s="11"/>
      <c r="C73" s="11"/>
      <c r="D73" s="12"/>
      <c r="E73" s="13"/>
      <c r="F73" s="12"/>
      <c r="G73" s="12"/>
    </row>
    <row r="74" spans="1:16">
      <c r="A74" s="11"/>
      <c r="B74" s="11"/>
      <c r="C74" s="11"/>
      <c r="D74" s="12"/>
      <c r="E74" s="13"/>
      <c r="F74" s="12"/>
      <c r="G74" s="12"/>
    </row>
    <row r="75" spans="1:16">
      <c r="A75" s="11"/>
      <c r="B75" s="11"/>
      <c r="C75" s="11"/>
      <c r="D75" s="12"/>
      <c r="E75" s="13"/>
      <c r="F75" s="12"/>
      <c r="G75" s="12"/>
    </row>
    <row r="76" spans="1:16">
      <c r="A76" s="11"/>
      <c r="B76" s="11"/>
      <c r="C76" s="11"/>
      <c r="D76" s="12"/>
      <c r="E76" s="13"/>
      <c r="F76" s="12"/>
      <c r="G76" s="12"/>
    </row>
    <row r="77" spans="1:16">
      <c r="A77" s="11"/>
      <c r="B77" s="11"/>
      <c r="C77" s="11"/>
      <c r="D77" s="12"/>
      <c r="E77" s="13"/>
      <c r="F77" s="12"/>
      <c r="G77" s="12"/>
    </row>
    <row r="78" spans="1:16">
      <c r="A78" s="14"/>
      <c r="B78" s="14"/>
      <c r="C78" s="14"/>
      <c r="D78" s="14"/>
      <c r="E78" s="14"/>
      <c r="F78" s="14"/>
      <c r="G78" s="14"/>
    </row>
    <row r="79" spans="1:16" ht="15.75">
      <c r="A79" s="15"/>
      <c r="B79" s="15"/>
      <c r="C79" s="15"/>
      <c r="D79" s="15"/>
      <c r="E79" s="15"/>
      <c r="F79" s="15"/>
      <c r="G79" s="15"/>
      <c r="J79" s="131" t="s">
        <v>0</v>
      </c>
      <c r="K79" s="132"/>
      <c r="L79" s="132"/>
      <c r="M79" s="132"/>
      <c r="N79" s="132"/>
      <c r="O79" s="132"/>
      <c r="P79" s="133"/>
    </row>
    <row r="80" spans="1:16" ht="18.75">
      <c r="A80" s="16"/>
      <c r="B80" s="16"/>
      <c r="C80" s="16"/>
      <c r="D80" s="16"/>
      <c r="E80" s="16"/>
      <c r="F80" s="16"/>
      <c r="G80" s="16"/>
      <c r="J80" s="134" t="s">
        <v>44</v>
      </c>
      <c r="K80" s="135"/>
      <c r="L80" s="135"/>
      <c r="M80" s="135"/>
      <c r="N80" s="135"/>
      <c r="O80" s="135"/>
      <c r="P80" s="136"/>
    </row>
    <row r="81" spans="1:16">
      <c r="A81" s="17"/>
      <c r="B81" s="17"/>
      <c r="C81" s="17"/>
      <c r="D81" s="18"/>
      <c r="E81" s="18"/>
      <c r="F81" s="18"/>
      <c r="G81" s="19"/>
      <c r="J81" s="20" t="s">
        <v>32</v>
      </c>
      <c r="K81" s="20" t="s">
        <v>33</v>
      </c>
      <c r="L81" s="20" t="s">
        <v>2</v>
      </c>
      <c r="M81" s="21" t="s">
        <v>34</v>
      </c>
      <c r="N81" s="21" t="s">
        <v>5</v>
      </c>
      <c r="O81" s="21" t="s">
        <v>1</v>
      </c>
      <c r="P81" s="22"/>
    </row>
    <row r="82" spans="1:16" ht="15.75">
      <c r="A82" s="23"/>
      <c r="B82" s="23"/>
      <c r="C82" s="24"/>
      <c r="D82" s="25"/>
      <c r="E82" s="26"/>
      <c r="F82" s="7"/>
      <c r="G82" s="27"/>
      <c r="J82" s="28"/>
      <c r="K82" s="29"/>
      <c r="L82" s="29"/>
      <c r="M82" s="6" t="s">
        <v>45</v>
      </c>
      <c r="N82" s="30"/>
      <c r="O82" s="31"/>
      <c r="P82" s="32"/>
    </row>
    <row r="83" spans="1:16">
      <c r="A83" s="33"/>
      <c r="B83" s="33"/>
      <c r="C83" s="33"/>
      <c r="D83" s="34"/>
      <c r="E83" s="35"/>
      <c r="F83" s="34"/>
      <c r="G83" s="34"/>
      <c r="J83" s="36"/>
      <c r="K83" s="36"/>
      <c r="L83" s="37"/>
      <c r="M83" s="37"/>
      <c r="N83" s="38"/>
      <c r="O83" s="37"/>
      <c r="P83" s="37"/>
    </row>
    <row r="84" spans="1:16">
      <c r="A84" s="33"/>
      <c r="B84" s="33"/>
      <c r="C84" s="34"/>
      <c r="D84" s="34"/>
      <c r="E84" s="35"/>
      <c r="F84" s="34"/>
      <c r="G84" s="34"/>
      <c r="J84" s="36">
        <v>162</v>
      </c>
      <c r="K84" s="37" t="s">
        <v>3</v>
      </c>
      <c r="L84" s="37">
        <v>5019</v>
      </c>
      <c r="M84" s="37" t="s">
        <v>37</v>
      </c>
      <c r="N84" s="38">
        <v>41739.019999999997</v>
      </c>
      <c r="O84" s="37" t="s">
        <v>46</v>
      </c>
      <c r="P84" s="37"/>
    </row>
    <row r="85" spans="1:16" ht="28.5">
      <c r="A85" s="33"/>
      <c r="B85" s="33"/>
      <c r="C85" s="33"/>
      <c r="D85" s="34"/>
      <c r="E85" s="35"/>
      <c r="F85" s="39"/>
      <c r="G85" s="34"/>
      <c r="J85" s="36">
        <v>163</v>
      </c>
      <c r="K85" s="36">
        <v>2290</v>
      </c>
      <c r="L85" s="37">
        <v>5019</v>
      </c>
      <c r="M85" s="37" t="s">
        <v>47</v>
      </c>
      <c r="N85" s="38">
        <v>6180</v>
      </c>
      <c r="O85" s="40" t="s">
        <v>48</v>
      </c>
      <c r="P85" s="37"/>
    </row>
    <row r="86" spans="1:16" ht="28.5">
      <c r="A86" s="33"/>
      <c r="B86" s="33"/>
      <c r="C86" s="33"/>
      <c r="D86" s="34"/>
      <c r="E86" s="35"/>
      <c r="F86" s="39"/>
      <c r="G86" s="34"/>
      <c r="J86" s="36">
        <v>167</v>
      </c>
      <c r="K86" s="36">
        <v>2294</v>
      </c>
      <c r="L86" s="37">
        <v>5019</v>
      </c>
      <c r="M86" s="37" t="s">
        <v>47</v>
      </c>
      <c r="N86" s="38">
        <v>4180</v>
      </c>
      <c r="O86" s="40" t="s">
        <v>49</v>
      </c>
      <c r="P86" s="37"/>
    </row>
    <row r="87" spans="1:16" ht="28.5">
      <c r="A87" s="33"/>
      <c r="B87" s="33"/>
      <c r="C87" s="33"/>
      <c r="D87" s="34"/>
      <c r="E87" s="35"/>
      <c r="F87" s="39"/>
      <c r="G87" s="34"/>
      <c r="J87" s="36">
        <v>186</v>
      </c>
      <c r="K87" s="36">
        <v>2307</v>
      </c>
      <c r="L87" s="37">
        <v>5019</v>
      </c>
      <c r="M87" s="37" t="s">
        <v>47</v>
      </c>
      <c r="N87" s="38">
        <v>12300</v>
      </c>
      <c r="O87" s="40" t="s">
        <v>50</v>
      </c>
      <c r="P87" s="37"/>
    </row>
    <row r="88" spans="1:16">
      <c r="A88" s="33"/>
      <c r="B88" s="33"/>
      <c r="C88" s="33"/>
      <c r="D88" s="34"/>
      <c r="E88" s="35"/>
      <c r="F88" s="39"/>
      <c r="G88" s="34"/>
      <c r="J88" s="36">
        <v>175</v>
      </c>
      <c r="K88" s="36">
        <v>2309</v>
      </c>
      <c r="L88" s="37">
        <v>5019</v>
      </c>
      <c r="M88" s="37" t="s">
        <v>51</v>
      </c>
      <c r="N88" s="38">
        <v>5568</v>
      </c>
      <c r="O88" s="40" t="s">
        <v>52</v>
      </c>
      <c r="P88" s="37"/>
    </row>
    <row r="89" spans="1:16" ht="28.5">
      <c r="A89" s="33"/>
      <c r="B89" s="33"/>
      <c r="C89" s="33"/>
      <c r="D89" s="34"/>
      <c r="E89" s="35"/>
      <c r="F89" s="39"/>
      <c r="G89" s="34"/>
      <c r="J89" s="36">
        <v>190</v>
      </c>
      <c r="K89" s="36">
        <v>2312</v>
      </c>
      <c r="L89" s="37">
        <v>5019</v>
      </c>
      <c r="M89" s="37" t="s">
        <v>47</v>
      </c>
      <c r="N89" s="38">
        <v>15000</v>
      </c>
      <c r="O89" s="40" t="s">
        <v>53</v>
      </c>
      <c r="P89" s="37"/>
    </row>
    <row r="90" spans="1:16">
      <c r="A90" s="33"/>
      <c r="B90" s="33"/>
      <c r="C90" s="33"/>
      <c r="D90" s="34"/>
      <c r="E90" s="35"/>
      <c r="F90" s="39"/>
      <c r="G90" s="34"/>
      <c r="J90" s="36"/>
      <c r="K90" s="36"/>
      <c r="L90" s="37"/>
      <c r="M90" s="37"/>
      <c r="N90" s="38"/>
      <c r="O90" s="40"/>
      <c r="P90" s="37"/>
    </row>
    <row r="91" spans="1:16">
      <c r="A91" s="33"/>
      <c r="B91" s="33"/>
      <c r="C91" s="33"/>
      <c r="D91" s="34"/>
      <c r="E91" s="35"/>
      <c r="F91" s="39"/>
      <c r="G91" s="34"/>
      <c r="J91" s="36">
        <v>165</v>
      </c>
      <c r="K91" s="36" t="s">
        <v>3</v>
      </c>
      <c r="L91" s="37">
        <v>5019</v>
      </c>
      <c r="M91" s="37" t="s">
        <v>54</v>
      </c>
      <c r="N91" s="38">
        <v>10134</v>
      </c>
      <c r="O91" s="40" t="s">
        <v>55</v>
      </c>
      <c r="P91" s="37"/>
    </row>
    <row r="92" spans="1:16">
      <c r="A92" s="33"/>
      <c r="B92" s="33"/>
      <c r="C92" s="33"/>
      <c r="D92" s="34"/>
      <c r="E92" s="35"/>
      <c r="F92" s="34"/>
      <c r="G92" s="34"/>
      <c r="J92" s="36">
        <v>184</v>
      </c>
      <c r="K92" s="36">
        <v>2292</v>
      </c>
      <c r="L92" s="37">
        <v>5019</v>
      </c>
      <c r="M92" s="37" t="s">
        <v>56</v>
      </c>
      <c r="N92" s="38">
        <v>9026.1200000000008</v>
      </c>
      <c r="O92" s="37" t="s">
        <v>57</v>
      </c>
      <c r="P92" s="37"/>
    </row>
    <row r="93" spans="1:16">
      <c r="A93" s="33"/>
      <c r="B93" s="33"/>
      <c r="C93" s="33"/>
      <c r="D93" s="34"/>
      <c r="E93" s="35"/>
      <c r="F93" s="34"/>
      <c r="G93" s="34"/>
      <c r="J93" s="36">
        <v>170</v>
      </c>
      <c r="K93" s="36">
        <v>2298</v>
      </c>
      <c r="L93" s="37">
        <v>5019</v>
      </c>
      <c r="M93" s="37" t="s">
        <v>58</v>
      </c>
      <c r="N93" s="38">
        <v>14729.28</v>
      </c>
      <c r="O93" s="37" t="s">
        <v>59</v>
      </c>
      <c r="P93" s="37"/>
    </row>
    <row r="94" spans="1:16">
      <c r="A94" s="33"/>
      <c r="B94" s="33"/>
      <c r="C94" s="33"/>
      <c r="D94" s="34"/>
      <c r="E94" s="35"/>
      <c r="F94" s="34"/>
      <c r="G94" s="39"/>
      <c r="J94" s="36">
        <v>179</v>
      </c>
      <c r="K94" s="36">
        <v>2311</v>
      </c>
      <c r="L94" s="37">
        <v>5019</v>
      </c>
      <c r="M94" s="37" t="s">
        <v>38</v>
      </c>
      <c r="N94" s="38">
        <v>5628.9</v>
      </c>
      <c r="O94" s="37" t="s">
        <v>60</v>
      </c>
      <c r="P94" s="40"/>
    </row>
    <row r="95" spans="1:16">
      <c r="A95" s="33"/>
      <c r="B95" s="33"/>
      <c r="C95" s="33"/>
      <c r="D95" s="34"/>
      <c r="E95" s="35"/>
      <c r="F95" s="34"/>
      <c r="G95" s="39"/>
      <c r="J95" s="36">
        <v>179</v>
      </c>
      <c r="K95" s="36">
        <v>2311</v>
      </c>
      <c r="L95" s="37">
        <v>5019</v>
      </c>
      <c r="M95" s="37" t="s">
        <v>38</v>
      </c>
      <c r="N95" s="38">
        <v>7197.62</v>
      </c>
      <c r="O95" s="37" t="s">
        <v>61</v>
      </c>
      <c r="P95" s="40"/>
    </row>
    <row r="96" spans="1:16" ht="15.75">
      <c r="A96" s="33"/>
      <c r="B96" s="33"/>
      <c r="C96" s="33"/>
      <c r="D96" s="25"/>
      <c r="E96" s="35"/>
      <c r="F96" s="34"/>
      <c r="G96" s="34"/>
      <c r="J96" s="36"/>
      <c r="K96" s="36"/>
      <c r="L96" s="37"/>
      <c r="M96" s="6" t="s">
        <v>62</v>
      </c>
      <c r="N96" s="38"/>
      <c r="O96" s="37"/>
      <c r="P96" s="37"/>
    </row>
    <row r="97" spans="1:16">
      <c r="A97" s="33"/>
      <c r="B97" s="33"/>
      <c r="C97" s="33"/>
      <c r="D97" s="34"/>
      <c r="E97" s="35"/>
      <c r="F97" s="34"/>
      <c r="G97" s="34"/>
      <c r="J97" s="36">
        <v>152</v>
      </c>
      <c r="K97" s="36" t="s">
        <v>3</v>
      </c>
      <c r="L97" s="37">
        <v>6812</v>
      </c>
      <c r="M97" s="37" t="s">
        <v>63</v>
      </c>
      <c r="N97" s="38">
        <v>15590.4</v>
      </c>
      <c r="O97" s="37" t="s">
        <v>64</v>
      </c>
      <c r="P97" s="37"/>
    </row>
    <row r="98" spans="1:16">
      <c r="A98" s="33"/>
      <c r="B98" s="33"/>
      <c r="C98" s="33"/>
      <c r="D98" s="34"/>
      <c r="E98" s="35"/>
      <c r="F98" s="34"/>
      <c r="G98" s="34"/>
      <c r="J98" s="36">
        <v>73</v>
      </c>
      <c r="K98" s="36">
        <v>16</v>
      </c>
      <c r="L98" s="37">
        <v>6812</v>
      </c>
      <c r="M98" s="37" t="s">
        <v>65</v>
      </c>
      <c r="N98" s="38">
        <v>5906</v>
      </c>
      <c r="O98" s="37" t="s">
        <v>39</v>
      </c>
      <c r="P98" s="37"/>
    </row>
    <row r="99" spans="1:16">
      <c r="A99" s="33"/>
      <c r="B99" s="33"/>
      <c r="C99" s="33"/>
      <c r="D99" s="34"/>
      <c r="E99" s="35"/>
      <c r="F99" s="34"/>
      <c r="G99" s="34"/>
      <c r="J99" s="36">
        <v>153</v>
      </c>
      <c r="K99" s="36">
        <v>17</v>
      </c>
      <c r="L99" s="37">
        <v>6812</v>
      </c>
      <c r="M99" s="37" t="s">
        <v>40</v>
      </c>
      <c r="N99" s="38">
        <v>11136</v>
      </c>
      <c r="O99" s="37" t="s">
        <v>66</v>
      </c>
      <c r="P99" s="37"/>
    </row>
    <row r="100" spans="1:16">
      <c r="A100" s="33"/>
      <c r="B100" s="33"/>
      <c r="C100" s="33"/>
      <c r="D100" s="34"/>
      <c r="E100" s="35"/>
      <c r="F100" s="34"/>
      <c r="G100" s="39"/>
      <c r="J100" s="36">
        <v>180</v>
      </c>
      <c r="K100" s="36">
        <v>23</v>
      </c>
      <c r="L100" s="37">
        <v>6812</v>
      </c>
      <c r="M100" s="37" t="s">
        <v>67</v>
      </c>
      <c r="N100" s="38">
        <v>7308</v>
      </c>
      <c r="O100" s="37" t="s">
        <v>68</v>
      </c>
      <c r="P100" s="40"/>
    </row>
    <row r="101" spans="1:16">
      <c r="A101" s="33"/>
      <c r="B101" s="33"/>
      <c r="C101" s="33"/>
      <c r="D101" s="34"/>
      <c r="E101" s="35"/>
      <c r="F101" s="34"/>
      <c r="G101" s="34"/>
      <c r="J101" s="36">
        <v>180</v>
      </c>
      <c r="K101" s="36">
        <v>23</v>
      </c>
      <c r="L101" s="37">
        <v>6812</v>
      </c>
      <c r="M101" s="37" t="s">
        <v>67</v>
      </c>
      <c r="N101" s="38">
        <v>6450.76</v>
      </c>
      <c r="O101" s="37" t="s">
        <v>69</v>
      </c>
      <c r="P101" s="37"/>
    </row>
    <row r="102" spans="1:16" ht="15.75">
      <c r="A102" s="33"/>
      <c r="B102" s="33"/>
      <c r="C102" s="33"/>
      <c r="D102" s="25"/>
      <c r="E102" s="35"/>
      <c r="F102" s="34"/>
      <c r="G102" s="34"/>
      <c r="J102" s="36"/>
      <c r="K102" s="36"/>
      <c r="L102" s="37"/>
      <c r="M102" s="6" t="s">
        <v>70</v>
      </c>
      <c r="N102" s="38"/>
      <c r="O102" s="37"/>
      <c r="P102" s="37"/>
    </row>
    <row r="103" spans="1:16">
      <c r="A103" s="33"/>
      <c r="B103" s="33"/>
      <c r="C103" s="33"/>
      <c r="D103" s="34"/>
      <c r="E103" s="35"/>
      <c r="F103" s="39"/>
      <c r="G103" s="34"/>
      <c r="J103" s="36"/>
      <c r="K103" s="36">
        <v>7</v>
      </c>
      <c r="L103" s="37">
        <v>6766</v>
      </c>
      <c r="M103" s="37" t="s">
        <v>71</v>
      </c>
      <c r="N103" s="38">
        <v>17400</v>
      </c>
      <c r="O103" s="40" t="s">
        <v>72</v>
      </c>
      <c r="P103" s="37"/>
    </row>
    <row r="104" spans="1:16">
      <c r="A104" s="33"/>
      <c r="B104" s="33"/>
      <c r="C104" s="33"/>
      <c r="D104" s="34"/>
      <c r="E104" s="35"/>
      <c r="F104" s="34"/>
      <c r="G104" s="34"/>
      <c r="J104" s="36">
        <v>159</v>
      </c>
      <c r="K104" s="36">
        <v>10</v>
      </c>
      <c r="L104" s="37">
        <v>6766</v>
      </c>
      <c r="M104" s="37" t="s">
        <v>71</v>
      </c>
      <c r="N104" s="38">
        <v>34800</v>
      </c>
      <c r="O104" s="37" t="s">
        <v>73</v>
      </c>
      <c r="P104" s="37"/>
    </row>
    <row r="105" spans="1:16">
      <c r="A105" s="33"/>
      <c r="B105" s="33"/>
      <c r="C105" s="33"/>
      <c r="D105" s="34"/>
      <c r="E105" s="35"/>
      <c r="F105" s="34"/>
      <c r="G105" s="34"/>
      <c r="J105" s="36">
        <v>160</v>
      </c>
      <c r="K105" s="36">
        <v>14</v>
      </c>
      <c r="L105" s="37">
        <v>6766</v>
      </c>
      <c r="M105" s="37" t="s">
        <v>71</v>
      </c>
      <c r="N105" s="38">
        <v>34200</v>
      </c>
      <c r="O105" s="37" t="s">
        <v>74</v>
      </c>
      <c r="P105" s="37"/>
    </row>
    <row r="106" spans="1:16" ht="15.75">
      <c r="A106" s="33"/>
      <c r="B106" s="33"/>
      <c r="C106" s="33"/>
      <c r="D106" s="25"/>
      <c r="E106" s="35"/>
      <c r="F106" s="34"/>
      <c r="G106" s="34"/>
      <c r="J106" s="36"/>
      <c r="K106" s="36"/>
      <c r="L106" s="37"/>
      <c r="M106" s="6" t="s">
        <v>75</v>
      </c>
      <c r="N106" s="38"/>
      <c r="O106" s="37"/>
      <c r="P106" s="37"/>
    </row>
    <row r="107" spans="1:16" ht="42.75">
      <c r="A107" s="33"/>
      <c r="B107" s="33"/>
      <c r="C107" s="33"/>
      <c r="D107" s="34"/>
      <c r="E107" s="35"/>
      <c r="F107" s="39"/>
      <c r="G107" s="39"/>
      <c r="J107" s="36">
        <v>183</v>
      </c>
      <c r="K107" s="36">
        <v>373</v>
      </c>
      <c r="L107" s="37">
        <v>5167</v>
      </c>
      <c r="M107" s="37" t="s">
        <v>76</v>
      </c>
      <c r="N107" s="38">
        <v>32500</v>
      </c>
      <c r="O107" s="40" t="s">
        <v>77</v>
      </c>
      <c r="P107" s="40"/>
    </row>
    <row r="108" spans="1:16" ht="28.5">
      <c r="A108" s="33"/>
      <c r="B108" s="33"/>
      <c r="C108" s="33"/>
      <c r="D108" s="34"/>
      <c r="E108" s="35"/>
      <c r="F108" s="39"/>
      <c r="G108" s="39"/>
      <c r="J108" s="36">
        <v>181</v>
      </c>
      <c r="K108" s="36">
        <v>374</v>
      </c>
      <c r="L108" s="37">
        <v>5167</v>
      </c>
      <c r="M108" s="37" t="s">
        <v>76</v>
      </c>
      <c r="N108" s="38">
        <v>21532</v>
      </c>
      <c r="O108" s="40" t="s">
        <v>78</v>
      </c>
      <c r="P108" s="40"/>
    </row>
    <row r="109" spans="1:16">
      <c r="A109" s="41"/>
      <c r="B109" s="41"/>
      <c r="C109" s="41"/>
      <c r="D109" s="42"/>
      <c r="E109" s="43"/>
      <c r="F109" s="42"/>
      <c r="G109" s="42"/>
      <c r="J109" s="28"/>
      <c r="K109" s="28"/>
      <c r="L109" s="29"/>
      <c r="M109" s="37"/>
      <c r="N109" s="44"/>
      <c r="O109" s="37"/>
      <c r="P109" s="37"/>
    </row>
    <row r="110" spans="1:16">
      <c r="A110" s="11"/>
      <c r="B110" s="11"/>
      <c r="C110" s="11"/>
      <c r="D110" s="12"/>
      <c r="E110" s="45"/>
      <c r="F110" s="12"/>
      <c r="G110" s="12"/>
    </row>
    <row r="111" spans="1:16">
      <c r="A111" s="11"/>
      <c r="B111" s="11"/>
      <c r="C111" s="11"/>
      <c r="D111" s="12"/>
      <c r="E111" s="45"/>
      <c r="F111" s="12"/>
      <c r="G111" s="12"/>
    </row>
    <row r="112" spans="1:16">
      <c r="A112" s="11"/>
      <c r="B112" s="11"/>
      <c r="C112" s="11"/>
      <c r="D112" s="12"/>
      <c r="E112" s="45"/>
      <c r="F112" s="12"/>
      <c r="G112" s="12"/>
    </row>
    <row r="113" spans="1:7">
      <c r="A113" s="11"/>
      <c r="B113" s="11"/>
      <c r="C113" s="11"/>
      <c r="D113" s="12"/>
      <c r="E113" s="45"/>
      <c r="F113" s="12"/>
      <c r="G113" s="12"/>
    </row>
    <row r="114" spans="1:7">
      <c r="A114" s="11"/>
      <c r="B114" s="11"/>
      <c r="C114" s="11"/>
      <c r="D114" s="12"/>
      <c r="E114" s="45"/>
      <c r="F114" s="12"/>
      <c r="G114" s="12"/>
    </row>
    <row r="115" spans="1:7">
      <c r="A115" s="11"/>
      <c r="B115" s="11"/>
      <c r="C115" s="11"/>
      <c r="D115" s="12"/>
      <c r="E115" s="45"/>
      <c r="F115" s="12"/>
      <c r="G115" s="12"/>
    </row>
    <row r="116" spans="1:7">
      <c r="A116" s="11"/>
      <c r="B116" s="11"/>
      <c r="C116" s="11"/>
      <c r="D116" s="12"/>
      <c r="E116" s="45"/>
      <c r="F116" s="12"/>
      <c r="G116" s="12"/>
    </row>
    <row r="117" spans="1:7">
      <c r="A117" s="11"/>
      <c r="B117" s="11"/>
      <c r="C117" s="11"/>
      <c r="D117" s="12"/>
      <c r="E117" s="45"/>
      <c r="F117" s="12"/>
      <c r="G117" s="12"/>
    </row>
    <row r="118" spans="1:7">
      <c r="A118" s="11"/>
      <c r="B118" s="11"/>
      <c r="C118" s="11"/>
      <c r="D118" s="12"/>
      <c r="E118" s="45"/>
      <c r="F118" s="12"/>
      <c r="G118" s="12"/>
    </row>
    <row r="119" spans="1:7">
      <c r="A119" s="11"/>
      <c r="B119" s="11"/>
      <c r="C119" s="11"/>
      <c r="D119" s="12"/>
      <c r="E119" s="45"/>
      <c r="F119" s="12"/>
      <c r="G119" s="12"/>
    </row>
    <row r="120" spans="1:7">
      <c r="A120" s="11"/>
      <c r="B120" s="11"/>
      <c r="C120" s="11"/>
      <c r="D120" s="12"/>
      <c r="E120" s="45"/>
      <c r="F120" s="12"/>
      <c r="G120" s="12"/>
    </row>
    <row r="121" spans="1:7">
      <c r="A121" s="11"/>
      <c r="B121" s="11"/>
      <c r="C121" s="11"/>
      <c r="D121" s="12"/>
      <c r="E121" s="45"/>
      <c r="F121" s="12"/>
      <c r="G121" s="12"/>
    </row>
    <row r="122" spans="1:7">
      <c r="A122" s="11"/>
      <c r="B122" s="11"/>
      <c r="C122" s="11"/>
      <c r="D122" s="12"/>
      <c r="E122" s="45"/>
      <c r="F122" s="12"/>
      <c r="G122" s="12"/>
    </row>
    <row r="123" spans="1:7">
      <c r="A123" s="11"/>
      <c r="B123" s="11"/>
      <c r="C123" s="11"/>
      <c r="D123" s="12"/>
      <c r="E123" s="45"/>
      <c r="F123" s="12"/>
      <c r="G123" s="12"/>
    </row>
    <row r="124" spans="1:7">
      <c r="A124" s="11"/>
      <c r="B124" s="11"/>
      <c r="C124" s="11"/>
      <c r="D124" s="12"/>
      <c r="E124" s="45"/>
      <c r="F124" s="12"/>
      <c r="G124" s="12"/>
    </row>
    <row r="125" spans="1:7">
      <c r="A125" s="11"/>
      <c r="B125" s="11"/>
      <c r="C125" s="11"/>
      <c r="D125" s="12"/>
      <c r="E125" s="45"/>
      <c r="F125" s="12"/>
      <c r="G125" s="12"/>
    </row>
    <row r="126" spans="1:7">
      <c r="A126" s="11"/>
      <c r="B126" s="11"/>
      <c r="C126" s="11"/>
      <c r="D126" s="12"/>
      <c r="E126" s="45"/>
      <c r="F126" s="12"/>
      <c r="G126" s="12"/>
    </row>
    <row r="127" spans="1:7">
      <c r="A127" s="11"/>
      <c r="B127" s="11"/>
      <c r="C127" s="11"/>
      <c r="D127" s="12"/>
      <c r="E127" s="45"/>
      <c r="F127" s="12"/>
      <c r="G127" s="12"/>
    </row>
    <row r="128" spans="1:7">
      <c r="A128" s="11"/>
      <c r="B128" s="11"/>
      <c r="C128" s="11"/>
      <c r="D128" s="12"/>
      <c r="E128" s="45"/>
      <c r="F128" s="12"/>
      <c r="G128" s="12"/>
    </row>
    <row r="129" spans="1:7">
      <c r="A129" s="11"/>
      <c r="B129" s="11"/>
      <c r="C129" s="11"/>
      <c r="D129" s="12"/>
      <c r="E129" s="45"/>
      <c r="F129" s="12"/>
      <c r="G129" s="12"/>
    </row>
    <row r="130" spans="1:7">
      <c r="A130" s="11"/>
      <c r="B130" s="11"/>
      <c r="C130" s="11"/>
      <c r="D130" s="12"/>
      <c r="E130" s="45"/>
      <c r="F130" s="12"/>
      <c r="G130" s="12"/>
    </row>
    <row r="131" spans="1:7">
      <c r="A131" s="11"/>
      <c r="B131" s="11"/>
      <c r="C131" s="11"/>
      <c r="D131" s="12"/>
      <c r="E131" s="45"/>
      <c r="F131" s="12"/>
      <c r="G131" s="12"/>
    </row>
    <row r="132" spans="1:7">
      <c r="A132" s="11"/>
      <c r="B132" s="11"/>
      <c r="C132" s="11"/>
      <c r="D132" s="12"/>
      <c r="E132" s="45"/>
      <c r="F132" s="12"/>
      <c r="G132" s="12"/>
    </row>
    <row r="133" spans="1:7">
      <c r="A133" s="11"/>
      <c r="B133" s="11"/>
      <c r="C133" s="11"/>
      <c r="D133" s="12"/>
      <c r="E133" s="45"/>
      <c r="F133" s="12"/>
      <c r="G133" s="12"/>
    </row>
    <row r="134" spans="1:7">
      <c r="A134" s="11"/>
      <c r="B134" s="11"/>
      <c r="C134" s="11"/>
      <c r="D134" s="12"/>
      <c r="E134" s="45"/>
      <c r="F134" s="12"/>
      <c r="G134" s="12"/>
    </row>
    <row r="135" spans="1:7">
      <c r="A135" s="11"/>
      <c r="B135" s="11"/>
      <c r="C135" s="11"/>
      <c r="D135" s="12"/>
      <c r="E135" s="45"/>
      <c r="F135" s="12"/>
      <c r="G135" s="12"/>
    </row>
    <row r="136" spans="1:7">
      <c r="A136" s="11"/>
      <c r="B136" s="11"/>
      <c r="C136" s="11"/>
      <c r="D136" s="12"/>
      <c r="E136" s="45"/>
      <c r="F136" s="12"/>
      <c r="G136" s="12"/>
    </row>
    <row r="137" spans="1:7">
      <c r="A137" s="11"/>
      <c r="B137" s="11"/>
      <c r="C137" s="11"/>
      <c r="D137" s="12"/>
      <c r="E137" s="45"/>
      <c r="F137" s="12"/>
      <c r="G137" s="12"/>
    </row>
    <row r="138" spans="1:7">
      <c r="A138" s="11"/>
      <c r="B138" s="11"/>
      <c r="C138" s="11"/>
      <c r="D138" s="12"/>
      <c r="E138" s="45"/>
      <c r="F138" s="12"/>
      <c r="G138" s="12"/>
    </row>
    <row r="139" spans="1:7">
      <c r="A139" s="11"/>
      <c r="B139" s="11"/>
      <c r="C139" s="11"/>
      <c r="D139" s="12"/>
      <c r="E139" s="45"/>
      <c r="F139" s="12"/>
      <c r="G139" s="12"/>
    </row>
    <row r="140" spans="1:7">
      <c r="A140" s="11"/>
      <c r="B140" s="11"/>
      <c r="C140" s="11"/>
      <c r="D140" s="12"/>
      <c r="E140" s="45"/>
      <c r="F140" s="12"/>
      <c r="G140" s="12"/>
    </row>
    <row r="141" spans="1:7">
      <c r="A141" s="11"/>
      <c r="B141" s="11"/>
      <c r="C141" s="11"/>
      <c r="D141" s="12"/>
      <c r="E141" s="45"/>
      <c r="F141" s="12"/>
      <c r="G141" s="12"/>
    </row>
    <row r="142" spans="1:7">
      <c r="A142" s="11"/>
      <c r="B142" s="11"/>
      <c r="C142" s="11"/>
      <c r="D142" s="12"/>
      <c r="E142" s="45"/>
      <c r="F142" s="12"/>
      <c r="G142" s="12"/>
    </row>
    <row r="143" spans="1:7">
      <c r="A143" s="11"/>
      <c r="B143" s="11"/>
      <c r="C143" s="11"/>
      <c r="D143" s="12"/>
      <c r="E143" s="45"/>
      <c r="F143" s="12"/>
      <c r="G143" s="12"/>
    </row>
    <row r="144" spans="1:7">
      <c r="A144" s="11"/>
      <c r="B144" s="11"/>
      <c r="C144" s="11"/>
      <c r="D144" s="12"/>
      <c r="E144" s="45"/>
      <c r="F144" s="12"/>
      <c r="G144" s="12"/>
    </row>
    <row r="145" spans="1:7">
      <c r="A145" s="11"/>
      <c r="B145" s="11"/>
      <c r="C145" s="11"/>
      <c r="D145" s="12"/>
      <c r="E145" s="45"/>
      <c r="F145" s="12"/>
      <c r="G145" s="12"/>
    </row>
    <row r="146" spans="1:7">
      <c r="A146" s="11"/>
      <c r="B146" s="11"/>
      <c r="C146" s="11"/>
      <c r="D146" s="12"/>
      <c r="E146" s="45"/>
      <c r="F146" s="12"/>
      <c r="G146" s="12"/>
    </row>
    <row r="147" spans="1:7">
      <c r="A147" s="11"/>
      <c r="B147" s="11"/>
      <c r="C147" s="11"/>
      <c r="D147" s="12"/>
      <c r="E147" s="45"/>
      <c r="F147" s="12"/>
      <c r="G147" s="12"/>
    </row>
    <row r="148" spans="1:7">
      <c r="A148" s="11"/>
      <c r="B148" s="11"/>
      <c r="C148" s="11"/>
      <c r="D148" s="12"/>
      <c r="E148" s="45"/>
      <c r="F148" s="12"/>
      <c r="G148" s="12"/>
    </row>
    <row r="149" spans="1:7">
      <c r="A149" s="11"/>
      <c r="B149" s="11"/>
      <c r="C149" s="11"/>
      <c r="D149" s="12"/>
      <c r="E149" s="45"/>
      <c r="F149" s="12"/>
      <c r="G149" s="12"/>
    </row>
    <row r="150" spans="1:7">
      <c r="A150" s="11"/>
      <c r="B150" s="11"/>
      <c r="C150" s="11"/>
      <c r="D150" s="12"/>
      <c r="E150" s="45"/>
      <c r="F150" s="12"/>
      <c r="G150" s="12"/>
    </row>
    <row r="151" spans="1:7">
      <c r="A151" s="11"/>
      <c r="B151" s="11"/>
      <c r="C151" s="11"/>
      <c r="D151" s="12"/>
      <c r="E151" s="45"/>
      <c r="F151" s="12"/>
      <c r="G151" s="12"/>
    </row>
    <row r="152" spans="1:7">
      <c r="A152" s="11"/>
      <c r="B152" s="11"/>
      <c r="C152" s="11"/>
      <c r="D152" s="12"/>
      <c r="E152" s="45"/>
      <c r="F152" s="12"/>
      <c r="G152" s="12"/>
    </row>
    <row r="153" spans="1:7">
      <c r="A153" s="11"/>
      <c r="B153" s="11"/>
      <c r="C153" s="11"/>
      <c r="D153" s="12"/>
      <c r="E153" s="45"/>
      <c r="F153" s="12"/>
      <c r="G153" s="12"/>
    </row>
    <row r="154" spans="1:7">
      <c r="A154" s="11"/>
      <c r="B154" s="11"/>
      <c r="C154" s="11"/>
      <c r="D154" s="12"/>
      <c r="E154" s="45"/>
      <c r="F154" s="12"/>
      <c r="G154" s="12"/>
    </row>
    <row r="155" spans="1:7">
      <c r="A155" s="11"/>
      <c r="B155" s="11"/>
      <c r="C155" s="11"/>
      <c r="D155" s="12"/>
      <c r="E155" s="45"/>
      <c r="F155" s="12"/>
      <c r="G155" s="12"/>
    </row>
    <row r="156" spans="1:7">
      <c r="A156" s="11"/>
      <c r="B156" s="11"/>
      <c r="C156" s="11"/>
      <c r="D156" s="12"/>
      <c r="E156" s="45"/>
      <c r="F156" s="12"/>
      <c r="G156" s="12"/>
    </row>
    <row r="157" spans="1:7">
      <c r="A157" s="11"/>
      <c r="B157" s="11"/>
      <c r="C157" s="11"/>
      <c r="D157" s="12"/>
      <c r="E157" s="45"/>
      <c r="F157" s="12"/>
      <c r="G157" s="12"/>
    </row>
    <row r="158" spans="1:7">
      <c r="A158" s="11"/>
      <c r="B158" s="11"/>
      <c r="C158" s="11"/>
      <c r="D158" s="12"/>
      <c r="E158" s="45"/>
      <c r="F158" s="12"/>
      <c r="G158" s="12"/>
    </row>
    <row r="159" spans="1:7">
      <c r="A159" s="11"/>
      <c r="B159" s="11"/>
      <c r="C159" s="11"/>
      <c r="D159" s="12"/>
      <c r="E159" s="45"/>
      <c r="F159" s="12"/>
      <c r="G159" s="12"/>
    </row>
    <row r="160" spans="1:7">
      <c r="A160" s="11"/>
      <c r="B160" s="11"/>
      <c r="C160" s="11"/>
      <c r="D160" s="12"/>
      <c r="E160" s="45"/>
      <c r="F160" s="12"/>
      <c r="G160" s="12"/>
    </row>
    <row r="161" spans="1:7">
      <c r="A161" s="11"/>
      <c r="B161" s="11"/>
      <c r="C161" s="11"/>
      <c r="D161" s="12"/>
      <c r="E161" s="45"/>
      <c r="F161" s="12"/>
      <c r="G161" s="12"/>
    </row>
    <row r="162" spans="1:7">
      <c r="A162" s="11"/>
      <c r="B162" s="11"/>
      <c r="C162" s="11"/>
      <c r="D162" s="12"/>
      <c r="E162" s="45"/>
      <c r="F162" s="12"/>
      <c r="G162" s="12"/>
    </row>
    <row r="163" spans="1:7">
      <c r="A163" s="11"/>
      <c r="B163" s="11"/>
      <c r="C163" s="11"/>
      <c r="D163" s="12"/>
      <c r="E163" s="45"/>
      <c r="F163" s="12"/>
      <c r="G163" s="12"/>
    </row>
    <row r="164" spans="1:7">
      <c r="A164" s="11"/>
      <c r="B164" s="11"/>
      <c r="C164" s="11"/>
      <c r="D164" s="12"/>
      <c r="E164" s="45"/>
      <c r="F164" s="12"/>
      <c r="G164" s="12"/>
    </row>
    <row r="165" spans="1:7">
      <c r="A165" s="11"/>
      <c r="B165" s="11"/>
      <c r="C165" s="11"/>
      <c r="D165" s="12"/>
      <c r="E165" s="45"/>
      <c r="F165" s="12"/>
      <c r="G165" s="12"/>
    </row>
    <row r="166" spans="1:7">
      <c r="A166" s="11"/>
      <c r="B166" s="11"/>
      <c r="C166" s="11"/>
      <c r="D166" s="12"/>
      <c r="E166" s="45"/>
      <c r="F166" s="12"/>
      <c r="G166" s="12"/>
    </row>
    <row r="167" spans="1:7">
      <c r="A167" s="11"/>
      <c r="B167" s="11"/>
      <c r="C167" s="11"/>
      <c r="D167" s="12"/>
      <c r="E167" s="45"/>
      <c r="F167" s="12"/>
      <c r="G167" s="12"/>
    </row>
    <row r="168" spans="1:7">
      <c r="A168" s="11"/>
      <c r="B168" s="11"/>
      <c r="C168" s="11"/>
      <c r="D168" s="12"/>
      <c r="E168" s="45"/>
      <c r="F168" s="12"/>
      <c r="G168" s="12"/>
    </row>
    <row r="169" spans="1:7">
      <c r="A169" s="11"/>
      <c r="B169" s="11"/>
      <c r="C169" s="11"/>
      <c r="D169" s="12"/>
      <c r="E169" s="45"/>
      <c r="F169" s="12"/>
      <c r="G169" s="12"/>
    </row>
    <row r="170" spans="1:7">
      <c r="A170" s="11"/>
      <c r="B170" s="11"/>
      <c r="C170" s="11"/>
      <c r="D170" s="12"/>
      <c r="E170" s="45"/>
      <c r="F170" s="12"/>
      <c r="G170" s="12"/>
    </row>
    <row r="171" spans="1:7">
      <c r="A171" s="11"/>
      <c r="B171" s="11"/>
      <c r="C171" s="11"/>
      <c r="D171" s="12"/>
      <c r="E171" s="45"/>
      <c r="F171" s="12"/>
      <c r="G171" s="12"/>
    </row>
    <row r="172" spans="1:7">
      <c r="A172" s="11"/>
      <c r="B172" s="11"/>
      <c r="C172" s="11"/>
      <c r="D172" s="12"/>
      <c r="E172" s="45"/>
      <c r="F172" s="12"/>
      <c r="G172" s="12"/>
    </row>
    <row r="173" spans="1:7">
      <c r="A173" s="11"/>
      <c r="B173" s="11"/>
      <c r="C173" s="11"/>
      <c r="D173" s="12"/>
      <c r="E173" s="45"/>
      <c r="F173" s="12"/>
      <c r="G173" s="12"/>
    </row>
    <row r="174" spans="1:7">
      <c r="A174" s="11"/>
      <c r="B174" s="11"/>
      <c r="C174" s="11"/>
      <c r="D174" s="12"/>
      <c r="E174" s="45"/>
      <c r="F174" s="12"/>
      <c r="G174" s="12"/>
    </row>
    <row r="175" spans="1:7">
      <c r="A175" s="11"/>
      <c r="B175" s="11"/>
      <c r="C175" s="11"/>
      <c r="D175" s="12"/>
      <c r="E175" s="45"/>
      <c r="F175" s="12"/>
      <c r="G175" s="12"/>
    </row>
    <row r="176" spans="1:7">
      <c r="A176" s="11"/>
      <c r="B176" s="11"/>
      <c r="C176" s="11"/>
      <c r="D176" s="12"/>
      <c r="E176" s="45"/>
      <c r="F176" s="12"/>
      <c r="G176" s="12"/>
    </row>
    <row r="177" spans="1:7">
      <c r="A177" s="11"/>
      <c r="B177" s="11"/>
      <c r="C177" s="11"/>
      <c r="D177" s="12"/>
      <c r="E177" s="45"/>
      <c r="F177" s="12"/>
      <c r="G177" s="12"/>
    </row>
    <row r="178" spans="1:7">
      <c r="A178" s="11"/>
      <c r="B178" s="11"/>
      <c r="C178" s="11"/>
      <c r="D178" s="12"/>
      <c r="E178" s="45"/>
      <c r="F178" s="12"/>
      <c r="G178" s="12"/>
    </row>
    <row r="179" spans="1:7">
      <c r="A179" s="11"/>
      <c r="B179" s="11"/>
      <c r="C179" s="11"/>
      <c r="D179" s="12"/>
      <c r="E179" s="45"/>
      <c r="F179" s="12"/>
      <c r="G179" s="12"/>
    </row>
    <row r="180" spans="1:7">
      <c r="A180" s="11"/>
      <c r="B180" s="11"/>
      <c r="C180" s="11"/>
      <c r="D180" s="12"/>
      <c r="E180" s="45"/>
      <c r="F180" s="12"/>
      <c r="G180" s="12"/>
    </row>
    <row r="181" spans="1:7">
      <c r="A181" s="11"/>
      <c r="B181" s="11"/>
      <c r="C181" s="11"/>
      <c r="D181" s="12"/>
      <c r="E181" s="45"/>
      <c r="F181" s="12"/>
      <c r="G181" s="12"/>
    </row>
    <row r="182" spans="1:7">
      <c r="A182" s="11"/>
      <c r="B182" s="11"/>
      <c r="C182" s="11"/>
      <c r="D182" s="12"/>
      <c r="E182" s="45"/>
      <c r="F182" s="12"/>
      <c r="G182" s="12"/>
    </row>
    <row r="183" spans="1:7">
      <c r="A183" s="11"/>
      <c r="B183" s="11"/>
      <c r="C183" s="11"/>
      <c r="D183" s="12"/>
      <c r="E183" s="45"/>
      <c r="F183" s="12"/>
      <c r="G183" s="12"/>
    </row>
    <row r="184" spans="1:7">
      <c r="A184" s="11"/>
      <c r="B184" s="11"/>
      <c r="C184" s="11"/>
      <c r="D184" s="12"/>
      <c r="E184" s="45"/>
      <c r="F184" s="12"/>
      <c r="G184" s="12"/>
    </row>
    <row r="185" spans="1:7">
      <c r="A185" s="11"/>
      <c r="B185" s="11"/>
      <c r="C185" s="11"/>
      <c r="D185" s="12"/>
      <c r="E185" s="45"/>
      <c r="F185" s="12"/>
      <c r="G185" s="12"/>
    </row>
    <row r="186" spans="1:7">
      <c r="A186" s="11"/>
      <c r="B186" s="11"/>
      <c r="C186" s="11"/>
      <c r="D186" s="12"/>
      <c r="E186" s="45"/>
      <c r="F186" s="12"/>
      <c r="G186" s="12"/>
    </row>
    <row r="187" spans="1:7">
      <c r="A187" s="11"/>
      <c r="B187" s="11"/>
      <c r="C187" s="11"/>
      <c r="D187" s="12"/>
      <c r="E187" s="45"/>
      <c r="F187" s="12"/>
      <c r="G187" s="12"/>
    </row>
    <row r="188" spans="1:7">
      <c r="A188" s="11"/>
      <c r="B188" s="11"/>
      <c r="C188" s="11"/>
      <c r="D188" s="12"/>
      <c r="E188" s="45"/>
      <c r="F188" s="12"/>
      <c r="G188" s="12"/>
    </row>
    <row r="189" spans="1:7">
      <c r="A189" s="11"/>
      <c r="B189" s="11"/>
      <c r="C189" s="11"/>
      <c r="D189" s="12"/>
      <c r="E189" s="45"/>
      <c r="F189" s="12"/>
      <c r="G189" s="12"/>
    </row>
    <row r="190" spans="1:7">
      <c r="A190" s="11"/>
      <c r="B190" s="11"/>
      <c r="C190" s="11"/>
      <c r="D190" s="12"/>
      <c r="E190" s="45"/>
      <c r="F190" s="12"/>
      <c r="G190" s="12"/>
    </row>
    <row r="191" spans="1:7">
      <c r="A191" s="11"/>
      <c r="B191" s="11"/>
      <c r="C191" s="11"/>
      <c r="D191" s="12"/>
      <c r="E191" s="45"/>
      <c r="F191" s="12"/>
      <c r="G191" s="12"/>
    </row>
    <row r="192" spans="1:7">
      <c r="A192" s="11"/>
      <c r="B192" s="11"/>
      <c r="C192" s="11"/>
      <c r="D192" s="12"/>
      <c r="E192" s="45"/>
      <c r="F192" s="12"/>
      <c r="G192" s="12"/>
    </row>
    <row r="193" spans="1:7">
      <c r="A193" s="11"/>
      <c r="B193" s="11"/>
      <c r="C193" s="11"/>
      <c r="D193" s="12"/>
      <c r="E193" s="45"/>
      <c r="F193" s="12"/>
      <c r="G193" s="12"/>
    </row>
    <row r="194" spans="1:7">
      <c r="A194" s="11"/>
      <c r="B194" s="11"/>
      <c r="C194" s="11"/>
      <c r="D194" s="12"/>
      <c r="E194" s="45"/>
      <c r="F194" s="12"/>
      <c r="G194" s="12"/>
    </row>
    <row r="195" spans="1:7">
      <c r="A195" s="11"/>
      <c r="B195" s="11"/>
      <c r="C195" s="11"/>
      <c r="D195" s="12"/>
      <c r="E195" s="45"/>
      <c r="F195" s="12"/>
      <c r="G195" s="12"/>
    </row>
    <row r="196" spans="1:7">
      <c r="A196" s="11"/>
      <c r="B196" s="11"/>
      <c r="C196" s="11"/>
      <c r="D196" s="12"/>
      <c r="E196" s="45"/>
      <c r="F196" s="12"/>
      <c r="G196" s="12"/>
    </row>
    <row r="197" spans="1:7">
      <c r="A197" s="11"/>
      <c r="B197" s="11"/>
      <c r="C197" s="11"/>
      <c r="D197" s="12"/>
      <c r="E197" s="45"/>
      <c r="F197" s="12"/>
      <c r="G197" s="12"/>
    </row>
    <row r="198" spans="1:7">
      <c r="A198" s="11"/>
      <c r="B198" s="11"/>
      <c r="C198" s="11"/>
      <c r="D198" s="12"/>
      <c r="E198" s="45"/>
      <c r="F198" s="12"/>
      <c r="G198" s="12"/>
    </row>
    <row r="199" spans="1:7">
      <c r="A199" s="11"/>
      <c r="B199" s="11"/>
      <c r="C199" s="11"/>
      <c r="D199" s="12"/>
      <c r="E199" s="45"/>
      <c r="F199" s="12"/>
      <c r="G199" s="12"/>
    </row>
    <row r="200" spans="1:7">
      <c r="A200" s="11"/>
      <c r="B200" s="11"/>
      <c r="C200" s="11"/>
      <c r="D200" s="12"/>
      <c r="E200" s="45"/>
      <c r="F200" s="12"/>
      <c r="G200" s="12"/>
    </row>
    <row r="201" spans="1:7">
      <c r="A201" s="11"/>
      <c r="B201" s="11"/>
      <c r="C201" s="11"/>
      <c r="D201" s="12"/>
      <c r="E201" s="45"/>
      <c r="F201" s="12"/>
      <c r="G201" s="12"/>
    </row>
    <row r="202" spans="1:7">
      <c r="A202" s="11"/>
      <c r="B202" s="11"/>
      <c r="C202" s="11"/>
      <c r="D202" s="12"/>
      <c r="E202" s="45"/>
      <c r="F202" s="12"/>
      <c r="G202" s="12"/>
    </row>
    <row r="203" spans="1:7">
      <c r="A203" s="11"/>
      <c r="B203" s="11"/>
      <c r="C203" s="11"/>
      <c r="D203" s="12"/>
      <c r="E203" s="45"/>
      <c r="F203" s="12"/>
      <c r="G203" s="12"/>
    </row>
    <row r="204" spans="1:7">
      <c r="A204" s="11"/>
      <c r="B204" s="11"/>
      <c r="C204" s="11"/>
      <c r="D204" s="12"/>
      <c r="E204" s="45"/>
      <c r="F204" s="12"/>
      <c r="G204" s="12"/>
    </row>
    <row r="205" spans="1:7">
      <c r="A205" s="11"/>
      <c r="B205" s="11"/>
      <c r="C205" s="11"/>
      <c r="D205" s="12"/>
      <c r="E205" s="45"/>
      <c r="F205" s="12"/>
      <c r="G205" s="12"/>
    </row>
    <row r="206" spans="1:7">
      <c r="A206" s="11"/>
      <c r="B206" s="11"/>
      <c r="C206" s="11"/>
      <c r="D206" s="12"/>
      <c r="E206" s="45"/>
      <c r="F206" s="12"/>
      <c r="G206" s="12"/>
    </row>
    <row r="207" spans="1:7">
      <c r="A207" s="11"/>
      <c r="B207" s="11"/>
      <c r="C207" s="11"/>
      <c r="D207" s="12"/>
      <c r="E207" s="45"/>
      <c r="F207" s="12"/>
      <c r="G207" s="12"/>
    </row>
    <row r="208" spans="1:7">
      <c r="A208" s="11"/>
      <c r="B208" s="11"/>
      <c r="C208" s="11"/>
      <c r="D208" s="12"/>
      <c r="E208" s="12"/>
      <c r="F208" s="12"/>
      <c r="G208" s="12"/>
    </row>
    <row r="209" spans="1:7">
      <c r="A209" s="11"/>
      <c r="B209" s="11"/>
      <c r="C209" s="11"/>
      <c r="D209" s="12"/>
      <c r="E209" s="12"/>
      <c r="F209" s="12"/>
      <c r="G209" s="12"/>
    </row>
    <row r="210" spans="1:7">
      <c r="A210" s="11"/>
      <c r="B210" s="11"/>
      <c r="C210" s="11"/>
      <c r="D210" s="12"/>
      <c r="E210" s="12"/>
      <c r="F210" s="12"/>
      <c r="G210" s="12"/>
    </row>
    <row r="211" spans="1:7">
      <c r="A211" s="11"/>
      <c r="B211" s="11"/>
      <c r="C211" s="11"/>
      <c r="D211" s="12"/>
      <c r="E211" s="12"/>
      <c r="F211" s="12"/>
      <c r="G211" s="12"/>
    </row>
    <row r="212" spans="1:7">
      <c r="A212" s="11"/>
      <c r="B212" s="11"/>
      <c r="C212" s="11"/>
      <c r="D212" s="12"/>
      <c r="E212" s="12"/>
      <c r="F212" s="12"/>
      <c r="G212" s="12"/>
    </row>
    <row r="213" spans="1:7">
      <c r="A213" s="11"/>
      <c r="B213" s="11"/>
      <c r="C213" s="11"/>
      <c r="D213" s="12"/>
      <c r="E213" s="12"/>
      <c r="F213" s="12"/>
      <c r="G213" s="12"/>
    </row>
    <row r="214" spans="1:7">
      <c r="A214" s="11"/>
      <c r="B214" s="11"/>
      <c r="C214" s="11"/>
      <c r="D214" s="12"/>
      <c r="E214" s="12"/>
      <c r="F214" s="12"/>
      <c r="G214" s="12"/>
    </row>
    <row r="215" spans="1:7">
      <c r="A215" s="11"/>
      <c r="B215" s="11"/>
      <c r="C215" s="11"/>
      <c r="D215" s="12"/>
      <c r="E215" s="12"/>
      <c r="F215" s="12"/>
      <c r="G215" s="12"/>
    </row>
    <row r="216" spans="1:7">
      <c r="A216" s="46"/>
      <c r="B216" s="46"/>
      <c r="C216" s="46"/>
    </row>
    <row r="217" spans="1:7">
      <c r="A217" s="46"/>
      <c r="B217" s="46"/>
      <c r="C217" s="46"/>
    </row>
    <row r="218" spans="1:7">
      <c r="A218" s="46"/>
      <c r="B218" s="46"/>
      <c r="C218" s="46"/>
    </row>
    <row r="219" spans="1:7">
      <c r="A219" s="46"/>
      <c r="B219" s="46"/>
      <c r="C219" s="46"/>
    </row>
    <row r="220" spans="1:7">
      <c r="A220" s="46"/>
      <c r="B220" s="46"/>
      <c r="C220" s="46"/>
    </row>
    <row r="221" spans="1:7">
      <c r="A221" s="46"/>
      <c r="B221" s="46"/>
      <c r="C221" s="46"/>
    </row>
    <row r="222" spans="1:7">
      <c r="A222" s="46"/>
      <c r="B222" s="46"/>
      <c r="C222" s="46"/>
    </row>
  </sheetData>
  <mergeCells count="5">
    <mergeCell ref="A2:G2"/>
    <mergeCell ref="A3:G3"/>
    <mergeCell ref="A65:C65"/>
    <mergeCell ref="J79:P79"/>
    <mergeCell ref="J80:P80"/>
  </mergeCells>
  <pageMargins left="0.19" right="0.19" top="0.34" bottom="0.44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F14" sqref="F14"/>
    </sheetView>
  </sheetViews>
  <sheetFormatPr baseColWidth="10" defaultRowHeight="15"/>
  <cols>
    <col min="1" max="1" width="5" customWidth="1"/>
    <col min="2" max="2" width="37.5703125" customWidth="1"/>
    <col min="3" max="3" width="14.28515625" bestFit="1" customWidth="1"/>
    <col min="4" max="4" width="2" customWidth="1"/>
    <col min="5" max="5" width="5.85546875" customWidth="1"/>
    <col min="6" max="6" width="35.85546875" customWidth="1"/>
    <col min="7" max="7" width="13.42578125" bestFit="1" customWidth="1"/>
    <col min="8" max="8" width="5" customWidth="1"/>
    <col min="9" max="9" width="13.140625" bestFit="1" customWidth="1"/>
    <col min="11" max="11" width="11.5703125" bestFit="1" customWidth="1"/>
  </cols>
  <sheetData>
    <row r="1" spans="1:11" ht="15.75" customHeight="1" thickBot="1">
      <c r="A1" s="137" t="s">
        <v>0</v>
      </c>
      <c r="B1" s="138"/>
      <c r="C1" s="138"/>
      <c r="D1" s="138"/>
      <c r="E1" s="138"/>
      <c r="F1" s="138"/>
      <c r="G1" s="139"/>
    </row>
    <row r="2" spans="1:11" ht="15" customHeight="1">
      <c r="A2" s="140" t="s">
        <v>80</v>
      </c>
      <c r="B2" s="141"/>
      <c r="C2" s="141"/>
      <c r="D2" s="141"/>
      <c r="E2" s="141"/>
      <c r="F2" s="141"/>
      <c r="G2" s="142"/>
      <c r="J2" s="2"/>
    </row>
    <row r="3" spans="1:11" ht="16.5" customHeight="1">
      <c r="A3" s="143" t="s">
        <v>147</v>
      </c>
      <c r="B3" s="144"/>
      <c r="C3" s="144"/>
      <c r="D3" s="144"/>
      <c r="E3" s="144"/>
      <c r="F3" s="144"/>
      <c r="G3" s="145"/>
      <c r="J3" s="2"/>
    </row>
    <row r="4" spans="1:11" ht="12" customHeight="1">
      <c r="A4" s="146" t="s">
        <v>81</v>
      </c>
      <c r="B4" s="147"/>
      <c r="C4" s="147"/>
      <c r="D4" s="148"/>
      <c r="E4" s="147" t="s">
        <v>82</v>
      </c>
      <c r="F4" s="147"/>
      <c r="G4" s="149"/>
      <c r="J4" s="2"/>
      <c r="K4" s="2"/>
    </row>
    <row r="5" spans="1:11" s="77" customFormat="1" ht="20.25" customHeight="1">
      <c r="A5" s="87"/>
      <c r="B5" s="88"/>
      <c r="C5" s="89"/>
      <c r="D5" s="90"/>
      <c r="E5" s="91"/>
      <c r="F5" s="92" t="s">
        <v>6</v>
      </c>
      <c r="G5" s="93">
        <f>SUM(G6:G12)</f>
        <v>2962653.44</v>
      </c>
      <c r="J5" s="150"/>
      <c r="K5" s="150"/>
    </row>
    <row r="6" spans="1:11" s="77" customFormat="1">
      <c r="A6" s="94"/>
      <c r="B6" s="92" t="s">
        <v>104</v>
      </c>
      <c r="C6" s="95">
        <f>SUM(C7:C9)</f>
        <v>70731.86</v>
      </c>
      <c r="D6" s="90"/>
      <c r="E6" s="96">
        <v>1111</v>
      </c>
      <c r="F6" s="97" t="s">
        <v>7</v>
      </c>
      <c r="G6" s="98">
        <v>237900</v>
      </c>
      <c r="J6" s="150"/>
      <c r="K6" s="150"/>
    </row>
    <row r="7" spans="1:11" s="77" customFormat="1">
      <c r="A7" s="94">
        <v>11130</v>
      </c>
      <c r="B7" s="76" t="s">
        <v>148</v>
      </c>
      <c r="C7" s="99">
        <v>12000</v>
      </c>
      <c r="D7" s="90"/>
      <c r="E7" s="96">
        <v>1131</v>
      </c>
      <c r="F7" s="97" t="s">
        <v>8</v>
      </c>
      <c r="G7" s="98">
        <v>734844.34</v>
      </c>
      <c r="J7" s="150"/>
      <c r="K7" s="150"/>
    </row>
    <row r="8" spans="1:11" s="77" customFormat="1">
      <c r="A8" s="100">
        <v>12120</v>
      </c>
      <c r="B8" s="76" t="s">
        <v>83</v>
      </c>
      <c r="C8" s="99">
        <v>8477.92</v>
      </c>
      <c r="D8" s="101"/>
      <c r="E8" s="96">
        <v>1221</v>
      </c>
      <c r="F8" s="97" t="s">
        <v>90</v>
      </c>
      <c r="G8" s="98">
        <v>333216.61</v>
      </c>
      <c r="J8" s="150"/>
      <c r="K8" s="150"/>
    </row>
    <row r="9" spans="1:11" s="77" customFormat="1" ht="27">
      <c r="A9" s="100">
        <v>12210</v>
      </c>
      <c r="B9" s="76" t="s">
        <v>113</v>
      </c>
      <c r="C9" s="102">
        <v>50253.94</v>
      </c>
      <c r="D9" s="101"/>
      <c r="E9" s="96">
        <v>1321</v>
      </c>
      <c r="F9" s="97" t="s">
        <v>146</v>
      </c>
      <c r="G9" s="98">
        <v>1537132.49</v>
      </c>
      <c r="J9" s="150"/>
      <c r="K9" s="150"/>
    </row>
    <row r="10" spans="1:11" s="77" customFormat="1">
      <c r="A10" s="103"/>
      <c r="B10" s="104"/>
      <c r="C10" s="105"/>
      <c r="D10" s="101"/>
      <c r="E10" s="96">
        <v>1331</v>
      </c>
      <c r="F10" s="97" t="s">
        <v>10</v>
      </c>
      <c r="G10" s="98">
        <v>8756</v>
      </c>
      <c r="J10" s="150"/>
      <c r="K10" s="150"/>
    </row>
    <row r="11" spans="1:11" s="77" customFormat="1">
      <c r="A11" s="100"/>
      <c r="B11" s="76"/>
      <c r="C11" s="99"/>
      <c r="D11" s="101"/>
      <c r="E11" s="96">
        <v>1521</v>
      </c>
      <c r="F11" s="97" t="s">
        <v>87</v>
      </c>
      <c r="G11" s="98">
        <v>110000</v>
      </c>
      <c r="J11" s="150"/>
      <c r="K11" s="150"/>
    </row>
    <row r="12" spans="1:11" s="77" customFormat="1">
      <c r="A12" s="100"/>
      <c r="B12" s="76"/>
      <c r="C12" s="99"/>
      <c r="D12" s="101"/>
      <c r="E12" s="96">
        <v>1711</v>
      </c>
      <c r="F12" s="97" t="s">
        <v>112</v>
      </c>
      <c r="G12" s="106">
        <v>804</v>
      </c>
      <c r="J12" s="150"/>
      <c r="K12" s="150"/>
    </row>
    <row r="13" spans="1:11" s="77" customFormat="1">
      <c r="A13" s="100"/>
      <c r="B13" s="75"/>
      <c r="C13" s="99"/>
      <c r="D13" s="101"/>
      <c r="E13" s="96"/>
      <c r="F13" s="92" t="s">
        <v>89</v>
      </c>
      <c r="G13" s="93">
        <f>SUM(G14:G28)</f>
        <v>489669.23000000004</v>
      </c>
      <c r="J13" s="150"/>
      <c r="K13" s="150"/>
    </row>
    <row r="14" spans="1:11" s="77" customFormat="1" ht="27">
      <c r="A14" s="100"/>
      <c r="B14" s="76"/>
      <c r="C14" s="99"/>
      <c r="D14" s="101"/>
      <c r="E14" s="96">
        <v>2111</v>
      </c>
      <c r="F14" s="97" t="s">
        <v>91</v>
      </c>
      <c r="G14" s="98">
        <v>11945.56</v>
      </c>
      <c r="J14" s="150"/>
      <c r="K14" s="150"/>
    </row>
    <row r="15" spans="1:11" s="77" customFormat="1" ht="27">
      <c r="A15" s="94"/>
      <c r="B15" s="92" t="s">
        <v>79</v>
      </c>
      <c r="C15" s="107">
        <f>SUM(C16:C28)</f>
        <v>76438.799999999988</v>
      </c>
      <c r="D15" s="101"/>
      <c r="E15" s="96">
        <v>2141</v>
      </c>
      <c r="F15" s="97" t="s">
        <v>228</v>
      </c>
      <c r="G15" s="98">
        <v>12380.45</v>
      </c>
      <c r="J15" s="150"/>
      <c r="K15" s="150"/>
    </row>
    <row r="16" spans="1:11" s="77" customFormat="1">
      <c r="A16" s="100">
        <v>41120</v>
      </c>
      <c r="B16" s="76" t="s">
        <v>9</v>
      </c>
      <c r="C16" s="99">
        <f>3822+11320</f>
        <v>15142</v>
      </c>
      <c r="D16" s="101"/>
      <c r="E16" s="96">
        <v>2151</v>
      </c>
      <c r="F16" s="97" t="s">
        <v>88</v>
      </c>
      <c r="G16" s="98">
        <v>3538</v>
      </c>
      <c r="J16" s="150"/>
      <c r="K16" s="150"/>
    </row>
    <row r="17" spans="1:11" s="77" customFormat="1">
      <c r="A17" s="100">
        <v>41310</v>
      </c>
      <c r="B17" s="76" t="s">
        <v>105</v>
      </c>
      <c r="C17" s="99">
        <v>2788</v>
      </c>
      <c r="D17" s="101"/>
      <c r="E17" s="96">
        <v>2161</v>
      </c>
      <c r="F17" s="97" t="s">
        <v>13</v>
      </c>
      <c r="G17" s="98">
        <v>5578.5</v>
      </c>
      <c r="J17" s="150"/>
      <c r="K17" s="150"/>
    </row>
    <row r="18" spans="1:11" s="77" customFormat="1" ht="27">
      <c r="A18" s="100">
        <v>43012</v>
      </c>
      <c r="B18" s="75" t="s">
        <v>126</v>
      </c>
      <c r="C18" s="99">
        <f>2204+1739</f>
        <v>3943</v>
      </c>
      <c r="D18" s="101"/>
      <c r="E18" s="96">
        <v>2181</v>
      </c>
      <c r="F18" s="97" t="s">
        <v>229</v>
      </c>
      <c r="G18" s="98">
        <v>36694.400000000001</v>
      </c>
      <c r="J18" s="150"/>
      <c r="K18" s="150"/>
    </row>
    <row r="19" spans="1:11" s="77" customFormat="1">
      <c r="A19" s="100">
        <v>43041</v>
      </c>
      <c r="B19" s="76" t="s">
        <v>11</v>
      </c>
      <c r="C19" s="99">
        <v>279</v>
      </c>
      <c r="D19" s="101"/>
      <c r="E19" s="96">
        <v>2211</v>
      </c>
      <c r="F19" s="97" t="s">
        <v>14</v>
      </c>
      <c r="G19" s="98">
        <v>32126.080000000002</v>
      </c>
      <c r="J19" s="150"/>
      <c r="K19" s="150"/>
    </row>
    <row r="20" spans="1:11" s="77" customFormat="1">
      <c r="A20" s="100">
        <v>43070</v>
      </c>
      <c r="B20" s="76" t="s">
        <v>12</v>
      </c>
      <c r="C20" s="99">
        <v>237</v>
      </c>
      <c r="D20" s="101"/>
      <c r="E20" s="96">
        <v>2411</v>
      </c>
      <c r="F20" s="97" t="s">
        <v>92</v>
      </c>
      <c r="G20" s="98">
        <v>10904</v>
      </c>
      <c r="J20" s="150"/>
      <c r="K20" s="150"/>
    </row>
    <row r="21" spans="1:11" s="77" customFormat="1">
      <c r="A21" s="100">
        <v>43090</v>
      </c>
      <c r="B21" s="75" t="s">
        <v>84</v>
      </c>
      <c r="C21" s="99">
        <v>25476.84</v>
      </c>
      <c r="D21" s="101"/>
      <c r="E21" s="96">
        <v>2461</v>
      </c>
      <c r="F21" s="97" t="s">
        <v>93</v>
      </c>
      <c r="G21" s="98">
        <v>13322.6</v>
      </c>
      <c r="J21" s="150"/>
      <c r="K21" s="150"/>
    </row>
    <row r="22" spans="1:11" s="77" customFormat="1" ht="27">
      <c r="A22" s="100">
        <v>43094</v>
      </c>
      <c r="B22" s="75" t="s">
        <v>117</v>
      </c>
      <c r="C22" s="99">
        <v>6617.36</v>
      </c>
      <c r="D22" s="101"/>
      <c r="E22" s="96">
        <v>2491</v>
      </c>
      <c r="F22" s="97" t="s">
        <v>120</v>
      </c>
      <c r="G22" s="98">
        <v>60639.59</v>
      </c>
      <c r="J22" s="150"/>
      <c r="K22" s="150"/>
    </row>
    <row r="23" spans="1:11" s="77" customFormat="1" ht="27">
      <c r="A23" s="100">
        <v>43095</v>
      </c>
      <c r="B23" s="76" t="s">
        <v>118</v>
      </c>
      <c r="C23" s="99">
        <v>992.6</v>
      </c>
      <c r="D23" s="101"/>
      <c r="E23" s="96">
        <v>2531</v>
      </c>
      <c r="F23" s="97" t="s">
        <v>94</v>
      </c>
      <c r="G23" s="98">
        <v>600</v>
      </c>
      <c r="K23" s="150"/>
    </row>
    <row r="24" spans="1:11" s="77" customFormat="1">
      <c r="A24" s="100">
        <v>43110</v>
      </c>
      <c r="B24" s="76" t="s">
        <v>85</v>
      </c>
      <c r="C24" s="99">
        <v>6885</v>
      </c>
      <c r="D24" s="101"/>
      <c r="E24" s="96">
        <v>2611</v>
      </c>
      <c r="F24" s="97" t="s">
        <v>95</v>
      </c>
      <c r="G24" s="98">
        <v>293157.77</v>
      </c>
      <c r="K24" s="150"/>
    </row>
    <row r="25" spans="1:11" s="77" customFormat="1" ht="27">
      <c r="A25" s="100">
        <v>43310</v>
      </c>
      <c r="B25" s="76" t="s">
        <v>131</v>
      </c>
      <c r="C25" s="99">
        <v>12125</v>
      </c>
      <c r="D25" s="101"/>
      <c r="E25" s="96">
        <v>2721</v>
      </c>
      <c r="F25" s="97" t="s">
        <v>96</v>
      </c>
      <c r="G25" s="98">
        <v>600</v>
      </c>
      <c r="K25" s="150"/>
    </row>
    <row r="26" spans="1:11" s="77" customFormat="1">
      <c r="A26" s="100">
        <v>43420</v>
      </c>
      <c r="B26" s="76" t="s">
        <v>110</v>
      </c>
      <c r="C26" s="99">
        <f>172+1188</f>
        <v>1360</v>
      </c>
      <c r="D26" s="101"/>
      <c r="E26" s="96">
        <v>2731</v>
      </c>
      <c r="F26" s="97" t="s">
        <v>106</v>
      </c>
      <c r="G26" s="98">
        <v>1900</v>
      </c>
      <c r="K26" s="150"/>
    </row>
    <row r="27" spans="1:11" s="77" customFormat="1" ht="27">
      <c r="A27" s="100">
        <v>43424</v>
      </c>
      <c r="B27" s="76" t="s">
        <v>15</v>
      </c>
      <c r="C27" s="99">
        <v>464</v>
      </c>
      <c r="D27" s="101"/>
      <c r="E27" s="96">
        <v>2961</v>
      </c>
      <c r="F27" s="97" t="s">
        <v>230</v>
      </c>
      <c r="G27" s="98">
        <v>2700.4</v>
      </c>
      <c r="K27" s="150"/>
    </row>
    <row r="28" spans="1:11" s="77" customFormat="1" ht="27">
      <c r="A28" s="103">
        <v>45110</v>
      </c>
      <c r="B28" s="108" t="s">
        <v>139</v>
      </c>
      <c r="C28" s="102">
        <f>129</f>
        <v>129</v>
      </c>
      <c r="D28" s="101"/>
      <c r="E28" s="96">
        <v>2981</v>
      </c>
      <c r="F28" s="97" t="s">
        <v>231</v>
      </c>
      <c r="G28" s="106">
        <v>3581.88</v>
      </c>
      <c r="K28" s="150"/>
    </row>
    <row r="29" spans="1:11" s="77" customFormat="1">
      <c r="A29" s="100"/>
      <c r="B29" s="76"/>
      <c r="C29" s="99"/>
      <c r="D29" s="101"/>
      <c r="E29" s="96"/>
      <c r="F29" s="92" t="s">
        <v>19</v>
      </c>
      <c r="G29" s="93">
        <f>SUM(G30:G49)</f>
        <v>762857.74999999988</v>
      </c>
      <c r="K29" s="150"/>
    </row>
    <row r="30" spans="1:11" s="77" customFormat="1">
      <c r="A30" s="100"/>
      <c r="B30" s="76"/>
      <c r="C30" s="99"/>
      <c r="D30" s="101"/>
      <c r="E30" s="96">
        <v>3111</v>
      </c>
      <c r="F30" s="97" t="s">
        <v>21</v>
      </c>
      <c r="G30" s="98">
        <v>389451</v>
      </c>
      <c r="K30" s="151"/>
    </row>
    <row r="31" spans="1:11" s="77" customFormat="1">
      <c r="A31" s="100"/>
      <c r="B31" s="76"/>
      <c r="C31" s="99"/>
      <c r="D31" s="101"/>
      <c r="E31" s="96">
        <v>3121</v>
      </c>
      <c r="F31" s="97" t="s">
        <v>121</v>
      </c>
      <c r="G31" s="98">
        <v>1630.5</v>
      </c>
      <c r="K31" s="151"/>
    </row>
    <row r="32" spans="1:11" s="77" customFormat="1">
      <c r="A32" s="94"/>
      <c r="B32" s="92" t="s">
        <v>114</v>
      </c>
      <c r="C32" s="107">
        <f>SUM(C33:C34)</f>
        <v>53892.79</v>
      </c>
      <c r="D32" s="101"/>
      <c r="E32" s="96">
        <v>3131</v>
      </c>
      <c r="F32" s="97" t="s">
        <v>23</v>
      </c>
      <c r="G32" s="98">
        <v>4380.63</v>
      </c>
      <c r="K32" s="151"/>
    </row>
    <row r="33" spans="1:7" s="77" customFormat="1">
      <c r="A33" s="100">
        <v>51991</v>
      </c>
      <c r="B33" s="76" t="s">
        <v>86</v>
      </c>
      <c r="C33" s="99">
        <v>8563</v>
      </c>
      <c r="D33" s="101"/>
      <c r="E33" s="96">
        <v>3141</v>
      </c>
      <c r="F33" s="97" t="s">
        <v>24</v>
      </c>
      <c r="G33" s="98">
        <v>4187</v>
      </c>
    </row>
    <row r="34" spans="1:7" s="77" customFormat="1">
      <c r="A34" s="100">
        <v>51999</v>
      </c>
      <c r="B34" s="76" t="s">
        <v>16</v>
      </c>
      <c r="C34" s="102">
        <f>3700+41622.19+7.6</f>
        <v>45329.79</v>
      </c>
      <c r="D34" s="101"/>
      <c r="E34" s="96">
        <v>3211</v>
      </c>
      <c r="F34" s="97" t="s">
        <v>25</v>
      </c>
      <c r="G34" s="98">
        <v>8000</v>
      </c>
    </row>
    <row r="35" spans="1:7" s="77" customFormat="1">
      <c r="A35" s="100"/>
      <c r="B35" s="76"/>
      <c r="C35" s="99"/>
      <c r="D35" s="101"/>
      <c r="E35" s="96">
        <v>3221</v>
      </c>
      <c r="F35" s="97" t="s">
        <v>97</v>
      </c>
      <c r="G35" s="98">
        <v>3200</v>
      </c>
    </row>
    <row r="36" spans="1:7" s="77" customFormat="1" ht="27">
      <c r="A36" s="100"/>
      <c r="B36" s="76"/>
      <c r="C36" s="99"/>
      <c r="D36" s="101"/>
      <c r="E36" s="96">
        <v>3231</v>
      </c>
      <c r="F36" s="97" t="s">
        <v>107</v>
      </c>
      <c r="G36" s="98">
        <v>28420</v>
      </c>
    </row>
    <row r="37" spans="1:7" s="77" customFormat="1">
      <c r="A37" s="100"/>
      <c r="B37" s="76"/>
      <c r="C37" s="99"/>
      <c r="D37" s="101"/>
      <c r="E37" s="96">
        <v>3261</v>
      </c>
      <c r="F37" s="97" t="s">
        <v>122</v>
      </c>
      <c r="G37" s="98">
        <v>36615</v>
      </c>
    </row>
    <row r="38" spans="1:7" s="77" customFormat="1" ht="27">
      <c r="A38" s="103"/>
      <c r="B38" s="108"/>
      <c r="C38" s="99"/>
      <c r="D38" s="101"/>
      <c r="E38" s="96">
        <v>3311</v>
      </c>
      <c r="F38" s="97" t="s">
        <v>135</v>
      </c>
      <c r="G38" s="98">
        <v>12180</v>
      </c>
    </row>
    <row r="39" spans="1:7" s="77" customFormat="1">
      <c r="A39" s="100"/>
      <c r="B39" s="92" t="s">
        <v>130</v>
      </c>
      <c r="C39" s="107">
        <f>SUM(C41:C42)</f>
        <v>53812</v>
      </c>
      <c r="D39" s="101"/>
      <c r="E39" s="96">
        <v>3361</v>
      </c>
      <c r="F39" s="97" t="s">
        <v>123</v>
      </c>
      <c r="G39" s="98">
        <v>52.2</v>
      </c>
    </row>
    <row r="40" spans="1:7" s="77" customFormat="1">
      <c r="A40" s="100"/>
      <c r="B40" s="104"/>
      <c r="C40" s="105"/>
      <c r="D40" s="109"/>
      <c r="E40" s="96">
        <v>3411</v>
      </c>
      <c r="F40" s="110" t="s">
        <v>98</v>
      </c>
      <c r="G40" s="98">
        <v>988.32</v>
      </c>
    </row>
    <row r="41" spans="1:7" s="77" customFormat="1">
      <c r="A41" s="100">
        <v>61210</v>
      </c>
      <c r="B41" s="76" t="s">
        <v>17</v>
      </c>
      <c r="C41" s="99">
        <f>4560+1360</f>
        <v>5920</v>
      </c>
      <c r="D41" s="109"/>
      <c r="E41" s="96">
        <v>3451</v>
      </c>
      <c r="F41" s="110" t="s">
        <v>102</v>
      </c>
      <c r="G41" s="98">
        <v>143659.37</v>
      </c>
    </row>
    <row r="42" spans="1:7" s="77" customFormat="1">
      <c r="A42" s="103"/>
      <c r="B42" s="104" t="s">
        <v>236</v>
      </c>
      <c r="C42" s="111">
        <v>47892</v>
      </c>
      <c r="D42" s="109"/>
      <c r="E42" s="96">
        <v>3471</v>
      </c>
      <c r="F42" s="110" t="s">
        <v>103</v>
      </c>
      <c r="G42" s="98">
        <v>6728</v>
      </c>
    </row>
    <row r="43" spans="1:7" s="77" customFormat="1" ht="27">
      <c r="A43" s="103"/>
      <c r="B43" s="104"/>
      <c r="C43" s="105"/>
      <c r="D43" s="109"/>
      <c r="E43" s="96">
        <v>3531</v>
      </c>
      <c r="F43" s="110" t="s">
        <v>232</v>
      </c>
      <c r="G43" s="98">
        <v>8996.4</v>
      </c>
    </row>
    <row r="44" spans="1:7" s="77" customFormat="1" ht="27">
      <c r="A44" s="103"/>
      <c r="B44" s="112"/>
      <c r="C44" s="99"/>
      <c r="D44" s="109"/>
      <c r="E44" s="96">
        <v>3551</v>
      </c>
      <c r="F44" s="97" t="s">
        <v>99</v>
      </c>
      <c r="G44" s="98">
        <v>36880.06</v>
      </c>
    </row>
    <row r="45" spans="1:7" s="77" customFormat="1" ht="27">
      <c r="A45" s="94"/>
      <c r="B45" s="92" t="s">
        <v>18</v>
      </c>
      <c r="C45" s="107">
        <f>SUM(C46:C48)</f>
        <v>1425507.1400000001</v>
      </c>
      <c r="D45" s="109"/>
      <c r="E45" s="96">
        <v>3571</v>
      </c>
      <c r="F45" s="97" t="s">
        <v>134</v>
      </c>
      <c r="G45" s="98">
        <v>3767.08</v>
      </c>
    </row>
    <row r="46" spans="1:7" s="77" customFormat="1" ht="27">
      <c r="A46" s="100">
        <v>81110</v>
      </c>
      <c r="B46" s="76" t="s">
        <v>20</v>
      </c>
      <c r="C46" s="99">
        <v>1422782.34</v>
      </c>
      <c r="D46" s="109"/>
      <c r="E46" s="96">
        <v>3611</v>
      </c>
      <c r="F46" s="97" t="s">
        <v>144</v>
      </c>
      <c r="G46" s="98">
        <v>928</v>
      </c>
    </row>
    <row r="47" spans="1:7" s="77" customFormat="1">
      <c r="A47" s="100"/>
      <c r="B47" s="76"/>
      <c r="C47" s="99"/>
      <c r="D47" s="109"/>
      <c r="E47" s="96">
        <v>3751</v>
      </c>
      <c r="F47" s="97" t="s">
        <v>26</v>
      </c>
      <c r="G47" s="98">
        <v>29856.01</v>
      </c>
    </row>
    <row r="48" spans="1:7" s="77" customFormat="1">
      <c r="A48" s="100">
        <v>81120</v>
      </c>
      <c r="B48" s="76" t="s">
        <v>22</v>
      </c>
      <c r="C48" s="111">
        <v>2724.8</v>
      </c>
      <c r="D48" s="109"/>
      <c r="E48" s="96">
        <v>3821</v>
      </c>
      <c r="F48" s="97" t="s">
        <v>27</v>
      </c>
      <c r="G48" s="98">
        <v>42360.73</v>
      </c>
    </row>
    <row r="49" spans="1:7" s="77" customFormat="1">
      <c r="A49" s="103"/>
      <c r="B49" s="104"/>
      <c r="C49" s="105"/>
      <c r="D49" s="109"/>
      <c r="E49" s="96">
        <v>3921</v>
      </c>
      <c r="F49" s="97" t="s">
        <v>111</v>
      </c>
      <c r="G49" s="106">
        <v>577.45000000000005</v>
      </c>
    </row>
    <row r="50" spans="1:7" s="77" customFormat="1" ht="27">
      <c r="A50" s="100"/>
      <c r="B50" s="76"/>
      <c r="C50" s="99"/>
      <c r="D50" s="109"/>
      <c r="E50" s="96"/>
      <c r="F50" s="92" t="s">
        <v>125</v>
      </c>
      <c r="G50" s="113">
        <f>SUM(G51:G56)</f>
        <v>280901</v>
      </c>
    </row>
    <row r="51" spans="1:7" s="77" customFormat="1">
      <c r="A51" s="100"/>
      <c r="B51" s="76"/>
      <c r="C51" s="99"/>
      <c r="D51" s="109"/>
      <c r="E51" s="96">
        <v>4211</v>
      </c>
      <c r="F51" s="114" t="s">
        <v>233</v>
      </c>
      <c r="G51" s="98">
        <v>146000</v>
      </c>
    </row>
    <row r="52" spans="1:7" s="77" customFormat="1">
      <c r="A52" s="100"/>
      <c r="B52" s="76"/>
      <c r="C52" s="102"/>
      <c r="D52" s="109"/>
      <c r="E52" s="96">
        <v>4411</v>
      </c>
      <c r="F52" s="97" t="s">
        <v>108</v>
      </c>
      <c r="G52" s="98">
        <v>45224</v>
      </c>
    </row>
    <row r="53" spans="1:7" s="77" customFormat="1" ht="27">
      <c r="A53" s="100"/>
      <c r="B53" s="92" t="s">
        <v>115</v>
      </c>
      <c r="C53" s="107">
        <f>SUM(C54)</f>
        <v>442587.13</v>
      </c>
      <c r="D53" s="109"/>
      <c r="E53" s="96">
        <v>4431</v>
      </c>
      <c r="F53" s="97" t="s">
        <v>109</v>
      </c>
      <c r="G53" s="98">
        <v>71552</v>
      </c>
    </row>
    <row r="54" spans="1:7" s="77" customFormat="1" ht="27">
      <c r="A54" s="103"/>
      <c r="B54" s="76" t="s">
        <v>119</v>
      </c>
      <c r="C54" s="111">
        <v>442587.13</v>
      </c>
      <c r="D54" s="109"/>
      <c r="E54" s="96">
        <v>4451</v>
      </c>
      <c r="F54" s="97" t="s">
        <v>100</v>
      </c>
      <c r="G54" s="98">
        <v>3500</v>
      </c>
    </row>
    <row r="55" spans="1:7" s="77" customFormat="1">
      <c r="A55" s="115"/>
      <c r="B55" s="104"/>
      <c r="C55" s="105"/>
      <c r="D55" s="109"/>
      <c r="E55" s="96">
        <v>4521</v>
      </c>
      <c r="F55" s="97" t="s">
        <v>28</v>
      </c>
      <c r="G55" s="98">
        <v>14469</v>
      </c>
    </row>
    <row r="56" spans="1:7" s="77" customFormat="1" ht="27">
      <c r="A56" s="103"/>
      <c r="B56" s="108"/>
      <c r="C56" s="99"/>
      <c r="D56" s="109"/>
      <c r="E56" s="96">
        <v>4611</v>
      </c>
      <c r="F56" s="97" t="s">
        <v>145</v>
      </c>
      <c r="G56" s="106">
        <v>156</v>
      </c>
    </row>
    <row r="57" spans="1:7" s="77" customFormat="1">
      <c r="A57" s="116"/>
      <c r="B57" s="92" t="s">
        <v>133</v>
      </c>
      <c r="C57" s="107">
        <f>SUM(C58:C62)</f>
        <v>1229874.8799999999</v>
      </c>
      <c r="D57" s="109"/>
      <c r="E57" s="96"/>
      <c r="F57" s="92" t="s">
        <v>234</v>
      </c>
      <c r="G57" s="113">
        <f>SUM(G58:G60)</f>
        <v>37393</v>
      </c>
    </row>
    <row r="58" spans="1:7" s="77" customFormat="1" ht="27">
      <c r="A58" s="103">
        <v>83120</v>
      </c>
      <c r="B58" s="108" t="s">
        <v>149</v>
      </c>
      <c r="C58" s="99">
        <v>86113.65</v>
      </c>
      <c r="D58" s="109"/>
      <c r="E58" s="96">
        <v>5151</v>
      </c>
      <c r="F58" s="108" t="s">
        <v>235</v>
      </c>
      <c r="G58" s="98">
        <v>13690</v>
      </c>
    </row>
    <row r="59" spans="1:7" s="77" customFormat="1">
      <c r="A59" s="103">
        <v>83120</v>
      </c>
      <c r="B59" s="108" t="s">
        <v>150</v>
      </c>
      <c r="C59" s="99">
        <v>800000</v>
      </c>
      <c r="D59" s="109"/>
      <c r="E59" s="96">
        <v>5211</v>
      </c>
      <c r="F59" s="108" t="s">
        <v>138</v>
      </c>
      <c r="G59" s="98">
        <v>18135</v>
      </c>
    </row>
    <row r="60" spans="1:7" s="77" customFormat="1">
      <c r="A60" s="103">
        <v>83120</v>
      </c>
      <c r="B60" s="108" t="s">
        <v>137</v>
      </c>
      <c r="C60" s="99">
        <v>341379.32</v>
      </c>
      <c r="D60" s="109"/>
      <c r="E60" s="96">
        <v>5231</v>
      </c>
      <c r="F60" s="108" t="s">
        <v>127</v>
      </c>
      <c r="G60" s="106">
        <v>5568</v>
      </c>
    </row>
    <row r="61" spans="1:7" s="77" customFormat="1">
      <c r="A61" s="103">
        <v>83120</v>
      </c>
      <c r="B61" s="108" t="s">
        <v>140</v>
      </c>
      <c r="C61" s="99">
        <v>1576.9</v>
      </c>
      <c r="D61" s="109"/>
      <c r="E61" s="96"/>
      <c r="F61" s="92" t="s">
        <v>29</v>
      </c>
      <c r="G61" s="93">
        <f>SUM(G62:G63)</f>
        <v>3054631.55</v>
      </c>
    </row>
    <row r="62" spans="1:7" s="77" customFormat="1">
      <c r="A62" s="103">
        <v>83120</v>
      </c>
      <c r="B62" s="104" t="s">
        <v>153</v>
      </c>
      <c r="C62" s="102">
        <v>805.01</v>
      </c>
      <c r="D62" s="109"/>
      <c r="E62" s="96">
        <v>6121</v>
      </c>
      <c r="F62" s="108" t="s">
        <v>30</v>
      </c>
      <c r="G62" s="98">
        <v>2079357.17</v>
      </c>
    </row>
    <row r="63" spans="1:7" s="77" customFormat="1" ht="27">
      <c r="A63" s="103"/>
      <c r="B63" s="108"/>
      <c r="C63" s="99"/>
      <c r="D63" s="109"/>
      <c r="E63" s="96">
        <v>6141</v>
      </c>
      <c r="F63" s="108" t="s">
        <v>124</v>
      </c>
      <c r="G63" s="98">
        <v>975274.38</v>
      </c>
    </row>
    <row r="64" spans="1:7" s="77" customFormat="1">
      <c r="A64" s="103"/>
      <c r="B64" s="104"/>
      <c r="C64" s="102"/>
      <c r="D64" s="109"/>
      <c r="E64" s="96"/>
      <c r="F64" s="92" t="s">
        <v>31</v>
      </c>
      <c r="G64" s="113">
        <f>G65+G66</f>
        <v>245033.38</v>
      </c>
    </row>
    <row r="65" spans="1:7" s="77" customFormat="1" ht="27">
      <c r="A65" s="103"/>
      <c r="B65" s="92" t="s">
        <v>152</v>
      </c>
      <c r="C65" s="107">
        <f>SUM(C66)</f>
        <v>800000</v>
      </c>
      <c r="D65" s="109"/>
      <c r="E65" s="96">
        <v>9111</v>
      </c>
      <c r="F65" s="97" t="s">
        <v>129</v>
      </c>
      <c r="G65" s="98">
        <v>120738.2</v>
      </c>
    </row>
    <row r="66" spans="1:7" s="77" customFormat="1" ht="27">
      <c r="A66" s="103"/>
      <c r="B66" s="112" t="s">
        <v>151</v>
      </c>
      <c r="C66" s="102">
        <v>800000</v>
      </c>
      <c r="D66" s="109"/>
      <c r="E66" s="96">
        <v>9211</v>
      </c>
      <c r="F66" s="97" t="s">
        <v>128</v>
      </c>
      <c r="G66" s="106">
        <v>124295.18</v>
      </c>
    </row>
    <row r="67" spans="1:7" s="77" customFormat="1">
      <c r="A67" s="103"/>
      <c r="B67" s="104"/>
      <c r="C67" s="105"/>
      <c r="D67" s="109"/>
      <c r="E67" s="96"/>
      <c r="F67" s="97"/>
      <c r="G67" s="98"/>
    </row>
    <row r="68" spans="1:7" s="77" customFormat="1" ht="15.75" thickBot="1">
      <c r="A68" s="117"/>
      <c r="B68" s="118" t="s">
        <v>101</v>
      </c>
      <c r="C68" s="119">
        <f>C65+C57+C53+C45+C39+C32+C15+C6</f>
        <v>4152844.5999999996</v>
      </c>
      <c r="D68" s="120"/>
      <c r="E68" s="121"/>
      <c r="F68" s="118" t="s">
        <v>116</v>
      </c>
      <c r="G68" s="122">
        <f>G64+G61+G57+G50+G29+G13+G5</f>
        <v>7833139.3499999996</v>
      </c>
    </row>
    <row r="69" spans="1:7" s="77" customFormat="1">
      <c r="E69" s="152"/>
      <c r="F69" s="152"/>
      <c r="G69" s="152"/>
    </row>
    <row r="70" spans="1:7" s="77" customFormat="1">
      <c r="E70" s="152"/>
      <c r="F70" s="152"/>
      <c r="G70" s="152"/>
    </row>
    <row r="71" spans="1:7">
      <c r="E71" s="3"/>
      <c r="F71" s="3"/>
      <c r="G71" s="3"/>
    </row>
    <row r="72" spans="1:7">
      <c r="E72" s="3"/>
      <c r="F72" s="3"/>
      <c r="G72" s="3"/>
    </row>
  </sheetData>
  <mergeCells count="5">
    <mergeCell ref="A1:G1"/>
    <mergeCell ref="A2:G2"/>
    <mergeCell ref="A3:G3"/>
    <mergeCell ref="A4:C4"/>
    <mergeCell ref="E4:G4"/>
  </mergeCells>
  <pageMargins left="0.25" right="0.25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PUNTOS DE ACUERDO</vt:lpstr>
      <vt:lpstr>OBSERV</vt:lpstr>
      <vt:lpstr>EDO-INGRE-EGRE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</cp:lastModifiedBy>
  <cp:lastPrinted>2018-04-24T17:40:55Z</cp:lastPrinted>
  <dcterms:created xsi:type="dcterms:W3CDTF">2015-11-03T16:51:54Z</dcterms:created>
  <dcterms:modified xsi:type="dcterms:W3CDTF">2018-04-24T18:03:06Z</dcterms:modified>
</cp:coreProperties>
</file>